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en\OneDrive\Escritorio\ranking setiembre 2024\"/>
    </mc:Choice>
  </mc:AlternateContent>
  <bookViews>
    <workbookView xWindow="0" yWindow="0" windowWidth="28800" windowHeight="1231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1" l="1"/>
  <c r="L40" i="1"/>
  <c r="L38" i="1"/>
  <c r="L32" i="1"/>
  <c r="L26" i="1"/>
  <c r="L27" i="1"/>
  <c r="L25" i="1"/>
  <c r="L11" i="1"/>
  <c r="L9" i="1"/>
  <c r="N7" i="1"/>
  <c r="O7" i="1"/>
  <c r="P7" i="1"/>
  <c r="Q7" i="1"/>
  <c r="L7" i="1" s="1"/>
  <c r="N16" i="1"/>
  <c r="O16" i="1"/>
  <c r="P16" i="1"/>
  <c r="Q16" i="1"/>
  <c r="L16" i="1" s="1"/>
  <c r="N12" i="1"/>
  <c r="O12" i="1"/>
  <c r="P12" i="1"/>
  <c r="Q12" i="1"/>
  <c r="L12" i="1" s="1"/>
  <c r="N18" i="1"/>
  <c r="O18" i="1"/>
  <c r="P18" i="1"/>
  <c r="Q18" i="1"/>
  <c r="L18" i="1" s="1"/>
  <c r="N19" i="1"/>
  <c r="O19" i="1"/>
  <c r="P19" i="1"/>
  <c r="Q19" i="1"/>
  <c r="L19" i="1" s="1"/>
  <c r="N11" i="1"/>
  <c r="O11" i="1"/>
  <c r="P11" i="1"/>
  <c r="Q11" i="1"/>
  <c r="N8" i="1"/>
  <c r="O8" i="1"/>
  <c r="P8" i="1"/>
  <c r="Q8" i="1"/>
  <c r="L8" i="1" s="1"/>
  <c r="N9" i="1"/>
  <c r="O9" i="1"/>
  <c r="P9" i="1"/>
  <c r="Q9" i="1"/>
  <c r="N13" i="1"/>
  <c r="Q13" i="1" s="1"/>
  <c r="L13" i="1" s="1"/>
  <c r="O13" i="1"/>
  <c r="P13" i="1"/>
  <c r="N15" i="1"/>
  <c r="O15" i="1"/>
  <c r="P15" i="1"/>
  <c r="Q15" i="1"/>
  <c r="L15" i="1" s="1"/>
  <c r="N14" i="1"/>
  <c r="O14" i="1"/>
  <c r="P14" i="1"/>
  <c r="Q14" i="1"/>
  <c r="L14" i="1" s="1"/>
  <c r="N17" i="1"/>
  <c r="O17" i="1"/>
  <c r="P17" i="1"/>
  <c r="Q17" i="1"/>
  <c r="L17" i="1" s="1"/>
  <c r="N25" i="1"/>
  <c r="O25" i="1"/>
  <c r="P25" i="1"/>
  <c r="Q25" i="1"/>
  <c r="N26" i="1"/>
  <c r="O26" i="1"/>
  <c r="P26" i="1"/>
  <c r="Q26" i="1"/>
  <c r="N27" i="1"/>
  <c r="O27" i="1"/>
  <c r="P27" i="1"/>
  <c r="Q27" i="1"/>
  <c r="N32" i="1"/>
  <c r="O32" i="1"/>
  <c r="P32" i="1"/>
  <c r="Q32" i="1"/>
  <c r="N38" i="1"/>
  <c r="O38" i="1"/>
  <c r="P38" i="1"/>
  <c r="Q38" i="1"/>
  <c r="N39" i="1"/>
  <c r="O39" i="1"/>
  <c r="P39" i="1"/>
  <c r="Q39" i="1"/>
  <c r="N40" i="1"/>
  <c r="O40" i="1"/>
  <c r="P40" i="1"/>
  <c r="Q40" i="1"/>
  <c r="P10" i="1"/>
  <c r="O10" i="1"/>
  <c r="N10" i="1"/>
  <c r="Q10" i="1" s="1"/>
  <c r="L10" i="1" s="1"/>
  <c r="G44" i="1"/>
  <c r="H44" i="1"/>
  <c r="F44" i="1"/>
</calcChain>
</file>

<file path=xl/sharedStrings.xml><?xml version="1.0" encoding="utf-8"?>
<sst xmlns="http://schemas.openxmlformats.org/spreadsheetml/2006/main" count="113" uniqueCount="47">
  <si>
    <t>RANKING NACIONAL 2024</t>
  </si>
  <si>
    <t>TIRADOR</t>
  </si>
  <si>
    <t>INSTITUCION</t>
  </si>
  <si>
    <t>CATEGORIA</t>
  </si>
  <si>
    <t>APERTURA</t>
  </si>
  <si>
    <t>LA RIOJA</t>
  </si>
  <si>
    <t>SAN RAFAEL</t>
  </si>
  <si>
    <t>BUENOS AIRES</t>
  </si>
  <si>
    <t>CORDOBA</t>
  </si>
  <si>
    <t>NACIONAL</t>
  </si>
  <si>
    <t>BUE</t>
  </si>
  <si>
    <t>HM</t>
  </si>
  <si>
    <t>FAA</t>
  </si>
  <si>
    <t>25 METROS PISTOLA DEPORTIVA</t>
  </si>
  <si>
    <t>MELLA MAURO</t>
  </si>
  <si>
    <t>ABREGO RODRIGO</t>
  </si>
  <si>
    <t>ANDREA FELIX</t>
  </si>
  <si>
    <t>SRF</t>
  </si>
  <si>
    <t>MM</t>
  </si>
  <si>
    <t>ALFREDO IZASA</t>
  </si>
  <si>
    <t>GUILLERMO TROISI</t>
  </si>
  <si>
    <t>HV</t>
  </si>
  <si>
    <t>FEDERICO PINEDA</t>
  </si>
  <si>
    <t>CARLOS PIEROLA</t>
  </si>
  <si>
    <t>MARCELO GIMENEZ</t>
  </si>
  <si>
    <t>AGR</t>
  </si>
  <si>
    <t>SJA</t>
  </si>
  <si>
    <t>COR</t>
  </si>
  <si>
    <t>JOSEFINA MELLA</t>
  </si>
  <si>
    <t>MJ</t>
  </si>
  <si>
    <t>RODRIGO GUEVARA</t>
  </si>
  <si>
    <t>MANCINI RAUL</t>
  </si>
  <si>
    <t>GARNERO MARIO</t>
  </si>
  <si>
    <t>ALL</t>
  </si>
  <si>
    <t>CRED</t>
  </si>
  <si>
    <t>TOTAL</t>
  </si>
  <si>
    <t>PARICIPANTES</t>
  </si>
  <si>
    <t>HERRERO CYNTHIA</t>
  </si>
  <si>
    <t>BENCE MARCELA</t>
  </si>
  <si>
    <t>MILUTINOVICH CLAUDIO</t>
  </si>
  <si>
    <t>PRG</t>
  </si>
  <si>
    <t>MOLINA VICTOR</t>
  </si>
  <si>
    <t>VILLANI ALEJANDRO</t>
  </si>
  <si>
    <t>MARTINEZ DANIEL</t>
  </si>
  <si>
    <t>QUI</t>
  </si>
  <si>
    <t>PANIAGUA ARIEL</t>
  </si>
  <si>
    <t>GEBHART RODRIGO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</si>
</sst>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2" borderId="1" xfId="0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0" fontId="0" fillId="2" borderId="1" xfId="0" applyFill="1" applyBorder="1"/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workbookViewId="0">
      <selection activeCell="N25" sqref="N25"/>
    </sheetView>
  </sheetViews>
  <sheetFormatPr baseColWidth="10" defaultRowHeight="15" x14ac:dyDescent="0.25"/>
  <cols>
    <col min="1" max="1" width="8.140625" customWidth="1"/>
    <col min="2" max="2" width="24.140625" customWidth="1"/>
    <col min="3" max="3" width="7.140625" customWidth="1"/>
    <col min="4" max="4" width="13.28515625" customWidth="1"/>
    <col min="9" max="9" width="14.85546875" customWidth="1"/>
    <col min="12" max="12" width="8.28515625" customWidth="1"/>
    <col min="14" max="17" width="0" hidden="1" customWidth="1"/>
  </cols>
  <sheetData>
    <row r="1" spans="1:17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7" ht="26.25" x14ac:dyDescent="0.4">
      <c r="A2" s="9"/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9"/>
    </row>
    <row r="3" spans="1:17" x14ac:dyDescent="0.25">
      <c r="A3" s="9"/>
      <c r="C3" s="4"/>
      <c r="D3" s="3"/>
      <c r="E3" s="4"/>
      <c r="F3" s="3"/>
      <c r="G3" s="3"/>
      <c r="H3" s="4"/>
      <c r="I3" s="4"/>
      <c r="J3" s="4"/>
      <c r="K3" s="4"/>
      <c r="L3" s="9"/>
    </row>
    <row r="4" spans="1:17" ht="21" x14ac:dyDescent="0.35">
      <c r="A4" s="9"/>
      <c r="B4" s="22" t="s">
        <v>13</v>
      </c>
      <c r="C4" s="1"/>
      <c r="D4" s="2"/>
      <c r="E4" s="2"/>
      <c r="F4" s="3"/>
      <c r="G4" s="3"/>
      <c r="H4" s="4"/>
      <c r="I4" s="4"/>
      <c r="J4" s="4"/>
      <c r="K4" s="4"/>
      <c r="L4" s="9"/>
    </row>
    <row r="5" spans="1:17" x14ac:dyDescent="0.25">
      <c r="A5" s="9"/>
      <c r="B5" s="3"/>
      <c r="C5" s="3"/>
      <c r="D5" s="3"/>
      <c r="E5" s="3"/>
      <c r="F5" s="5">
        <v>1</v>
      </c>
      <c r="G5" s="5">
        <v>2</v>
      </c>
      <c r="H5" s="5">
        <v>3</v>
      </c>
      <c r="I5" s="5">
        <v>4</v>
      </c>
      <c r="J5" s="5">
        <v>5</v>
      </c>
      <c r="K5" s="5"/>
      <c r="L5" s="9"/>
    </row>
    <row r="6" spans="1:17" x14ac:dyDescent="0.25">
      <c r="A6" s="9"/>
      <c r="B6" s="6" t="s">
        <v>1</v>
      </c>
      <c r="C6" s="6" t="s">
        <v>34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10" t="s">
        <v>9</v>
      </c>
      <c r="L6" s="23" t="s">
        <v>35</v>
      </c>
    </row>
    <row r="7" spans="1:17" x14ac:dyDescent="0.25">
      <c r="A7" s="9"/>
      <c r="B7" s="17" t="s">
        <v>22</v>
      </c>
      <c r="C7" s="20">
        <v>9085</v>
      </c>
      <c r="D7" s="5" t="s">
        <v>25</v>
      </c>
      <c r="E7" s="13" t="s">
        <v>11</v>
      </c>
      <c r="F7" s="16"/>
      <c r="G7" s="13">
        <v>549</v>
      </c>
      <c r="H7" s="8">
        <v>525</v>
      </c>
      <c r="I7" s="15"/>
      <c r="J7" s="8">
        <v>549</v>
      </c>
      <c r="K7" s="11"/>
      <c r="L7" s="23">
        <f t="shared" ref="L7:L19" si="0">Q7</f>
        <v>1623</v>
      </c>
      <c r="N7">
        <f t="shared" ref="N7:N19" si="1">IF(COUNT(F7,G7,H7,I7,J7)&gt;=1,LARGE(F7:J7,1),"0")</f>
        <v>549</v>
      </c>
      <c r="O7">
        <f t="shared" ref="O7:O19" si="2">IF(COUNT(F7:J7)&gt;=2,LARGE(F7:J7,2),"0")</f>
        <v>549</v>
      </c>
      <c r="P7">
        <f t="shared" ref="P7:P19" si="3">IF(COUNT(F7:J7)&gt;=3,LARGE(F7:J7,3),"0")</f>
        <v>525</v>
      </c>
      <c r="Q7">
        <f t="shared" ref="Q7:Q19" si="4">SUM(N7:P7)+K7</f>
        <v>1623</v>
      </c>
    </row>
    <row r="8" spans="1:17" x14ac:dyDescent="0.25">
      <c r="A8" s="9"/>
      <c r="B8" s="17" t="s">
        <v>23</v>
      </c>
      <c r="C8" s="20">
        <v>9175</v>
      </c>
      <c r="D8" s="5" t="s">
        <v>25</v>
      </c>
      <c r="E8" s="13" t="s">
        <v>11</v>
      </c>
      <c r="F8" s="16"/>
      <c r="G8" s="13">
        <v>540</v>
      </c>
      <c r="H8" s="8">
        <v>527</v>
      </c>
      <c r="I8" s="15"/>
      <c r="J8" s="8">
        <v>532</v>
      </c>
      <c r="K8" s="11"/>
      <c r="L8" s="23">
        <f t="shared" si="0"/>
        <v>1599</v>
      </c>
      <c r="N8">
        <f t="shared" si="1"/>
        <v>540</v>
      </c>
      <c r="O8">
        <f t="shared" si="2"/>
        <v>532</v>
      </c>
      <c r="P8">
        <f t="shared" si="3"/>
        <v>527</v>
      </c>
      <c r="Q8">
        <f t="shared" si="4"/>
        <v>1599</v>
      </c>
    </row>
    <row r="9" spans="1:17" x14ac:dyDescent="0.25">
      <c r="A9" s="9"/>
      <c r="B9" s="17" t="s">
        <v>24</v>
      </c>
      <c r="C9" s="20">
        <v>9164</v>
      </c>
      <c r="D9" s="5" t="s">
        <v>26</v>
      </c>
      <c r="E9" s="13" t="s">
        <v>11</v>
      </c>
      <c r="F9" s="16"/>
      <c r="G9" s="13">
        <v>514</v>
      </c>
      <c r="H9" s="8">
        <v>541</v>
      </c>
      <c r="I9" s="15"/>
      <c r="J9" s="8">
        <v>533</v>
      </c>
      <c r="K9" s="11"/>
      <c r="L9" s="23">
        <f t="shared" si="0"/>
        <v>1588</v>
      </c>
      <c r="N9">
        <f t="shared" si="1"/>
        <v>541</v>
      </c>
      <c r="O9">
        <f t="shared" si="2"/>
        <v>533</v>
      </c>
      <c r="P9">
        <f t="shared" si="3"/>
        <v>514</v>
      </c>
      <c r="Q9">
        <f t="shared" si="4"/>
        <v>1588</v>
      </c>
    </row>
    <row r="10" spans="1:17" x14ac:dyDescent="0.25">
      <c r="A10" s="9"/>
      <c r="B10" s="7" t="s">
        <v>14</v>
      </c>
      <c r="C10" s="19">
        <v>9431</v>
      </c>
      <c r="D10" s="5" t="s">
        <v>17</v>
      </c>
      <c r="E10" s="5" t="s">
        <v>11</v>
      </c>
      <c r="F10" s="8">
        <v>558</v>
      </c>
      <c r="G10" s="15"/>
      <c r="H10" s="8">
        <v>551</v>
      </c>
      <c r="I10" s="15"/>
      <c r="J10" s="15"/>
      <c r="K10" s="11"/>
      <c r="L10" s="23">
        <f t="shared" si="0"/>
        <v>1109</v>
      </c>
      <c r="N10">
        <f t="shared" si="1"/>
        <v>558</v>
      </c>
      <c r="O10">
        <f t="shared" si="2"/>
        <v>551</v>
      </c>
      <c r="P10" t="str">
        <f t="shared" si="3"/>
        <v>0</v>
      </c>
      <c r="Q10">
        <f t="shared" si="4"/>
        <v>1109</v>
      </c>
    </row>
    <row r="11" spans="1:17" x14ac:dyDescent="0.25">
      <c r="A11" s="9"/>
      <c r="B11" s="17" t="s">
        <v>39</v>
      </c>
      <c r="C11" s="20">
        <v>9615</v>
      </c>
      <c r="D11" s="5" t="s">
        <v>40</v>
      </c>
      <c r="E11" s="13" t="s">
        <v>11</v>
      </c>
      <c r="F11" s="16"/>
      <c r="G11" s="26"/>
      <c r="H11" s="15"/>
      <c r="I11" s="15"/>
      <c r="J11" s="8">
        <v>535</v>
      </c>
      <c r="K11" s="11"/>
      <c r="L11" s="23">
        <f t="shared" si="0"/>
        <v>535</v>
      </c>
      <c r="N11">
        <f t="shared" si="1"/>
        <v>535</v>
      </c>
      <c r="O11" t="str">
        <f t="shared" si="2"/>
        <v>0</v>
      </c>
      <c r="P11" t="str">
        <f t="shared" si="3"/>
        <v>0</v>
      </c>
      <c r="Q11">
        <f t="shared" si="4"/>
        <v>535</v>
      </c>
    </row>
    <row r="12" spans="1:17" x14ac:dyDescent="0.25">
      <c r="A12" s="9"/>
      <c r="B12" s="17" t="s">
        <v>41</v>
      </c>
      <c r="C12" s="20">
        <v>6375</v>
      </c>
      <c r="D12" s="5" t="s">
        <v>12</v>
      </c>
      <c r="E12" s="13" t="s">
        <v>11</v>
      </c>
      <c r="F12" s="16"/>
      <c r="G12" s="26"/>
      <c r="H12" s="15"/>
      <c r="I12" s="15"/>
      <c r="J12" s="8">
        <v>533</v>
      </c>
      <c r="K12" s="11"/>
      <c r="L12" s="23">
        <f t="shared" si="0"/>
        <v>533</v>
      </c>
      <c r="N12">
        <f t="shared" si="1"/>
        <v>533</v>
      </c>
      <c r="O12" t="str">
        <f t="shared" si="2"/>
        <v>0</v>
      </c>
      <c r="P12" t="str">
        <f t="shared" si="3"/>
        <v>0</v>
      </c>
      <c r="Q12">
        <f t="shared" si="4"/>
        <v>533</v>
      </c>
    </row>
    <row r="13" spans="1:17" x14ac:dyDescent="0.25">
      <c r="A13" s="9"/>
      <c r="B13" s="7" t="s">
        <v>15</v>
      </c>
      <c r="C13" s="19"/>
      <c r="D13" s="5" t="s">
        <v>12</v>
      </c>
      <c r="E13" s="5" t="s">
        <v>11</v>
      </c>
      <c r="F13" s="8">
        <v>532</v>
      </c>
      <c r="G13" s="15"/>
      <c r="H13" s="15"/>
      <c r="I13" s="15"/>
      <c r="J13" s="15"/>
      <c r="K13" s="11"/>
      <c r="L13" s="23">
        <f t="shared" si="0"/>
        <v>532</v>
      </c>
      <c r="N13">
        <f t="shared" si="1"/>
        <v>532</v>
      </c>
      <c r="O13" t="str">
        <f t="shared" si="2"/>
        <v>0</v>
      </c>
      <c r="P13" t="str">
        <f t="shared" si="3"/>
        <v>0</v>
      </c>
      <c r="Q13">
        <f t="shared" si="4"/>
        <v>532</v>
      </c>
    </row>
    <row r="14" spans="1:17" x14ac:dyDescent="0.25">
      <c r="A14" s="9"/>
      <c r="B14" s="17" t="s">
        <v>42</v>
      </c>
      <c r="C14" s="20">
        <v>9897</v>
      </c>
      <c r="D14" s="5" t="s">
        <v>33</v>
      </c>
      <c r="E14" s="5" t="s">
        <v>11</v>
      </c>
      <c r="F14" s="16"/>
      <c r="G14" s="15"/>
      <c r="H14" s="15"/>
      <c r="I14" s="15"/>
      <c r="J14" s="8">
        <v>525</v>
      </c>
      <c r="K14" s="11"/>
      <c r="L14" s="23">
        <f t="shared" si="0"/>
        <v>525</v>
      </c>
      <c r="N14">
        <f t="shared" si="1"/>
        <v>525</v>
      </c>
      <c r="O14" t="str">
        <f t="shared" si="2"/>
        <v>0</v>
      </c>
      <c r="P14" t="str">
        <f t="shared" si="3"/>
        <v>0</v>
      </c>
      <c r="Q14">
        <f t="shared" si="4"/>
        <v>525</v>
      </c>
    </row>
    <row r="15" spans="1:17" x14ac:dyDescent="0.25">
      <c r="A15" s="9"/>
      <c r="B15" s="17" t="s">
        <v>30</v>
      </c>
      <c r="C15" s="20"/>
      <c r="D15" s="5" t="s">
        <v>17</v>
      </c>
      <c r="E15" s="5" t="s">
        <v>11</v>
      </c>
      <c r="F15" s="16"/>
      <c r="G15" s="15"/>
      <c r="H15" s="8">
        <v>494</v>
      </c>
      <c r="I15" s="15"/>
      <c r="J15" s="15"/>
      <c r="K15" s="11"/>
      <c r="L15" s="23">
        <f t="shared" si="0"/>
        <v>494</v>
      </c>
      <c r="N15">
        <f t="shared" si="1"/>
        <v>494</v>
      </c>
      <c r="O15" t="str">
        <f t="shared" si="2"/>
        <v>0</v>
      </c>
      <c r="P15" t="str">
        <f t="shared" si="3"/>
        <v>0</v>
      </c>
      <c r="Q15">
        <f t="shared" si="4"/>
        <v>494</v>
      </c>
    </row>
    <row r="16" spans="1:17" x14ac:dyDescent="0.25">
      <c r="A16" s="9"/>
      <c r="B16" s="17" t="s">
        <v>43</v>
      </c>
      <c r="C16" s="20">
        <v>8790</v>
      </c>
      <c r="D16" s="5" t="s">
        <v>44</v>
      </c>
      <c r="E16" s="13" t="s">
        <v>11</v>
      </c>
      <c r="F16" s="16"/>
      <c r="G16" s="26"/>
      <c r="H16" s="15"/>
      <c r="I16" s="15"/>
      <c r="J16" s="8">
        <v>490</v>
      </c>
      <c r="K16" s="11"/>
      <c r="L16" s="23">
        <f t="shared" si="0"/>
        <v>490</v>
      </c>
      <c r="N16">
        <f t="shared" si="1"/>
        <v>490</v>
      </c>
      <c r="O16" t="str">
        <f t="shared" si="2"/>
        <v>0</v>
      </c>
      <c r="P16" t="str">
        <f t="shared" si="3"/>
        <v>0</v>
      </c>
      <c r="Q16">
        <f t="shared" si="4"/>
        <v>490</v>
      </c>
    </row>
    <row r="17" spans="1:17" x14ac:dyDescent="0.25">
      <c r="A17" s="9"/>
      <c r="B17" s="17" t="s">
        <v>31</v>
      </c>
      <c r="C17" s="20"/>
      <c r="D17" s="5" t="s">
        <v>17</v>
      </c>
      <c r="E17" s="5" t="s">
        <v>11</v>
      </c>
      <c r="F17" s="16"/>
      <c r="G17" s="15"/>
      <c r="H17" s="8">
        <v>384</v>
      </c>
      <c r="I17" s="15"/>
      <c r="J17" s="15"/>
      <c r="K17" s="11"/>
      <c r="L17" s="23">
        <f t="shared" si="0"/>
        <v>384</v>
      </c>
      <c r="N17">
        <f t="shared" si="1"/>
        <v>384</v>
      </c>
      <c r="O17" t="str">
        <f t="shared" si="2"/>
        <v>0</v>
      </c>
      <c r="P17" t="str">
        <f t="shared" si="3"/>
        <v>0</v>
      </c>
      <c r="Q17">
        <f t="shared" si="4"/>
        <v>384</v>
      </c>
    </row>
    <row r="18" spans="1:17" x14ac:dyDescent="0.25">
      <c r="A18" s="9"/>
      <c r="B18" s="17" t="s">
        <v>45</v>
      </c>
      <c r="C18" s="20">
        <v>9614</v>
      </c>
      <c r="D18" s="5" t="s">
        <v>40</v>
      </c>
      <c r="E18" s="13" t="s">
        <v>11</v>
      </c>
      <c r="F18" s="16"/>
      <c r="G18" s="26"/>
      <c r="H18" s="15"/>
      <c r="I18" s="15"/>
      <c r="J18" s="8">
        <v>206</v>
      </c>
      <c r="K18" s="11"/>
      <c r="L18" s="23">
        <f t="shared" si="0"/>
        <v>206</v>
      </c>
      <c r="N18">
        <f t="shared" si="1"/>
        <v>206</v>
      </c>
      <c r="O18" t="str">
        <f t="shared" si="2"/>
        <v>0</v>
      </c>
      <c r="P18" t="str">
        <f t="shared" si="3"/>
        <v>0</v>
      </c>
      <c r="Q18">
        <f t="shared" si="4"/>
        <v>206</v>
      </c>
    </row>
    <row r="19" spans="1:17" x14ac:dyDescent="0.25">
      <c r="A19" s="9"/>
      <c r="B19" s="17" t="s">
        <v>46</v>
      </c>
      <c r="C19" s="20">
        <v>9387</v>
      </c>
      <c r="D19" s="5" t="s">
        <v>44</v>
      </c>
      <c r="E19" s="13" t="s">
        <v>11</v>
      </c>
      <c r="F19" s="16"/>
      <c r="G19" s="26"/>
      <c r="H19" s="15"/>
      <c r="I19" s="15"/>
      <c r="J19" s="8">
        <v>103</v>
      </c>
      <c r="K19" s="11"/>
      <c r="L19" s="23">
        <f t="shared" si="0"/>
        <v>103</v>
      </c>
      <c r="N19">
        <f t="shared" si="1"/>
        <v>103</v>
      </c>
      <c r="O19" t="str">
        <f t="shared" si="2"/>
        <v>0</v>
      </c>
      <c r="P19" t="str">
        <f t="shared" si="3"/>
        <v>0</v>
      </c>
      <c r="Q19">
        <f t="shared" si="4"/>
        <v>103</v>
      </c>
    </row>
    <row r="20" spans="1:17" x14ac:dyDescent="0.25">
      <c r="A20" s="9"/>
      <c r="F20" s="24">
        <v>2</v>
      </c>
      <c r="G20" s="24">
        <v>3</v>
      </c>
      <c r="H20" s="24">
        <v>6</v>
      </c>
      <c r="I20" s="24"/>
      <c r="J20" s="24">
        <v>9</v>
      </c>
      <c r="K20" s="24"/>
      <c r="L20" s="9"/>
    </row>
    <row r="21" spans="1:17" x14ac:dyDescent="0.25">
      <c r="A21" s="9"/>
      <c r="L21" s="9"/>
    </row>
    <row r="23" spans="1:17" x14ac:dyDescent="0.25">
      <c r="B23" s="3"/>
      <c r="C23" s="3"/>
      <c r="D23" s="3"/>
      <c r="E23" s="3"/>
      <c r="F23" s="5">
        <v>1</v>
      </c>
      <c r="G23" s="5">
        <v>2</v>
      </c>
      <c r="H23" s="5">
        <v>3</v>
      </c>
      <c r="I23" s="5">
        <v>4</v>
      </c>
      <c r="J23" s="5">
        <v>5</v>
      </c>
      <c r="K23" s="5"/>
    </row>
    <row r="24" spans="1:17" x14ac:dyDescent="0.25">
      <c r="B24" s="6" t="s">
        <v>1</v>
      </c>
      <c r="C24" s="6" t="s">
        <v>34</v>
      </c>
      <c r="D24" s="6" t="s">
        <v>2</v>
      </c>
      <c r="E24" s="6" t="s">
        <v>3</v>
      </c>
      <c r="F24" s="6" t="s">
        <v>4</v>
      </c>
      <c r="G24" s="6" t="s">
        <v>5</v>
      </c>
      <c r="H24" s="6" t="s">
        <v>6</v>
      </c>
      <c r="I24" s="6" t="s">
        <v>7</v>
      </c>
      <c r="J24" s="6" t="s">
        <v>8</v>
      </c>
      <c r="K24" s="10" t="s">
        <v>9</v>
      </c>
      <c r="L24" s="23" t="s">
        <v>35</v>
      </c>
    </row>
    <row r="25" spans="1:17" x14ac:dyDescent="0.25">
      <c r="B25" s="17" t="s">
        <v>19</v>
      </c>
      <c r="C25" s="20">
        <v>7138</v>
      </c>
      <c r="D25" s="5" t="s">
        <v>26</v>
      </c>
      <c r="E25" s="5" t="s">
        <v>21</v>
      </c>
      <c r="F25" s="16"/>
      <c r="G25" s="8">
        <v>552</v>
      </c>
      <c r="H25" s="8">
        <v>548</v>
      </c>
      <c r="I25" s="15"/>
      <c r="J25" s="15"/>
      <c r="K25" s="11"/>
      <c r="L25" s="23">
        <f>Q25</f>
        <v>1100</v>
      </c>
      <c r="N25">
        <f t="shared" ref="N25:N40" si="5">IF(COUNT(F25,G25,H25,I25,J25)&gt;=1,LARGE(F25:J25,1),"0")</f>
        <v>552</v>
      </c>
      <c r="O25">
        <f t="shared" ref="O25:O40" si="6">IF(COUNT(F25:J25)&gt;=2,LARGE(F25:J25,2),"0")</f>
        <v>548</v>
      </c>
      <c r="P25" t="str">
        <f t="shared" ref="P25:P40" si="7">IF(COUNT(F25:J25)&gt;=3,LARGE(F25:J25,3),"0")</f>
        <v>0</v>
      </c>
      <c r="Q25">
        <f t="shared" ref="Q25:Q40" si="8">SUM(N25:P25)+K25</f>
        <v>1100</v>
      </c>
    </row>
    <row r="26" spans="1:17" x14ac:dyDescent="0.25">
      <c r="B26" s="17" t="s">
        <v>20</v>
      </c>
      <c r="C26" s="20"/>
      <c r="D26" s="5" t="s">
        <v>27</v>
      </c>
      <c r="E26" s="5" t="s">
        <v>21</v>
      </c>
      <c r="F26" s="16"/>
      <c r="G26" s="8">
        <v>427</v>
      </c>
      <c r="H26" s="15"/>
      <c r="I26" s="15"/>
      <c r="J26" s="15"/>
      <c r="K26" s="11"/>
      <c r="L26" s="23">
        <f t="shared" ref="L26:L27" si="9">Q26</f>
        <v>427</v>
      </c>
      <c r="N26">
        <f t="shared" si="5"/>
        <v>427</v>
      </c>
      <c r="O26" t="str">
        <f t="shared" si="6"/>
        <v>0</v>
      </c>
      <c r="P26" t="str">
        <f t="shared" si="7"/>
        <v>0</v>
      </c>
      <c r="Q26">
        <f t="shared" si="8"/>
        <v>427</v>
      </c>
    </row>
    <row r="27" spans="1:17" x14ac:dyDescent="0.25">
      <c r="B27" s="17" t="s">
        <v>32</v>
      </c>
      <c r="C27" s="20">
        <v>8034</v>
      </c>
      <c r="D27" s="5" t="s">
        <v>33</v>
      </c>
      <c r="E27" s="5" t="s">
        <v>21</v>
      </c>
      <c r="F27" s="16"/>
      <c r="G27" s="15"/>
      <c r="H27" s="8">
        <v>383</v>
      </c>
      <c r="I27" s="15"/>
      <c r="J27" s="15"/>
      <c r="K27" s="11"/>
      <c r="L27" s="23">
        <f t="shared" si="9"/>
        <v>383</v>
      </c>
      <c r="N27">
        <f t="shared" si="5"/>
        <v>383</v>
      </c>
      <c r="O27" t="str">
        <f t="shared" si="6"/>
        <v>0</v>
      </c>
      <c r="P27" t="str">
        <f t="shared" si="7"/>
        <v>0</v>
      </c>
      <c r="Q27">
        <f t="shared" si="8"/>
        <v>383</v>
      </c>
    </row>
    <row r="28" spans="1:17" x14ac:dyDescent="0.25">
      <c r="F28" s="24">
        <v>0</v>
      </c>
      <c r="G28" s="24">
        <v>2</v>
      </c>
      <c r="H28" s="24">
        <v>2</v>
      </c>
      <c r="I28" s="24"/>
      <c r="J28" s="24"/>
      <c r="K28" s="24"/>
    </row>
    <row r="30" spans="1:17" x14ac:dyDescent="0.25">
      <c r="B30" s="3"/>
      <c r="C30" s="3"/>
      <c r="D30" s="3"/>
      <c r="E30" s="3"/>
      <c r="F30" s="5">
        <v>1</v>
      </c>
      <c r="G30" s="5">
        <v>2</v>
      </c>
      <c r="H30" s="5">
        <v>3</v>
      </c>
      <c r="I30" s="5">
        <v>4</v>
      </c>
      <c r="J30" s="5">
        <v>5</v>
      </c>
      <c r="K30" s="5"/>
    </row>
    <row r="31" spans="1:17" x14ac:dyDescent="0.25">
      <c r="B31" s="6" t="s">
        <v>1</v>
      </c>
      <c r="C31" s="6" t="s">
        <v>34</v>
      </c>
      <c r="D31" s="6" t="s">
        <v>2</v>
      </c>
      <c r="E31" s="6" t="s">
        <v>3</v>
      </c>
      <c r="F31" s="6" t="s">
        <v>4</v>
      </c>
      <c r="G31" s="6" t="s">
        <v>5</v>
      </c>
      <c r="H31" s="6" t="s">
        <v>6</v>
      </c>
      <c r="I31" s="6" t="s">
        <v>7</v>
      </c>
      <c r="J31" s="6" t="s">
        <v>8</v>
      </c>
      <c r="K31" s="10" t="s">
        <v>9</v>
      </c>
      <c r="L31" s="23" t="s">
        <v>35</v>
      </c>
    </row>
    <row r="32" spans="1:17" x14ac:dyDescent="0.25">
      <c r="B32" s="18" t="s">
        <v>28</v>
      </c>
      <c r="C32" s="21">
        <v>9429</v>
      </c>
      <c r="D32" s="5" t="s">
        <v>17</v>
      </c>
      <c r="E32" s="5" t="s">
        <v>29</v>
      </c>
      <c r="F32" s="14"/>
      <c r="G32" s="5">
        <v>492</v>
      </c>
      <c r="H32" s="5">
        <v>457</v>
      </c>
      <c r="I32" s="14"/>
      <c r="J32" s="14"/>
      <c r="K32" s="12"/>
      <c r="L32" s="23">
        <f>Q32</f>
        <v>949</v>
      </c>
      <c r="N32">
        <f t="shared" si="5"/>
        <v>492</v>
      </c>
      <c r="O32">
        <f t="shared" si="6"/>
        <v>457</v>
      </c>
      <c r="P32" t="str">
        <f t="shared" si="7"/>
        <v>0</v>
      </c>
      <c r="Q32">
        <f t="shared" si="8"/>
        <v>949</v>
      </c>
    </row>
    <row r="33" spans="2:17" x14ac:dyDescent="0.25">
      <c r="F33" s="24">
        <v>0</v>
      </c>
      <c r="G33" s="24">
        <v>1</v>
      </c>
      <c r="H33" s="24">
        <v>1</v>
      </c>
      <c r="I33" s="24"/>
      <c r="J33" s="24"/>
      <c r="K33" s="24"/>
    </row>
    <row r="36" spans="2:17" x14ac:dyDescent="0.25">
      <c r="B36" s="3"/>
      <c r="C36" s="3"/>
      <c r="D36" s="3"/>
      <c r="E36" s="3"/>
      <c r="F36" s="5">
        <v>1</v>
      </c>
      <c r="G36" s="5">
        <v>2</v>
      </c>
      <c r="H36" s="5">
        <v>3</v>
      </c>
      <c r="I36" s="5">
        <v>4</v>
      </c>
      <c r="J36" s="5">
        <v>5</v>
      </c>
      <c r="K36" s="5"/>
    </row>
    <row r="37" spans="2:17" x14ac:dyDescent="0.25">
      <c r="B37" s="6" t="s">
        <v>1</v>
      </c>
      <c r="C37" s="6" t="s">
        <v>34</v>
      </c>
      <c r="D37" s="6" t="s">
        <v>2</v>
      </c>
      <c r="E37" s="6" t="s">
        <v>3</v>
      </c>
      <c r="F37" s="6" t="s">
        <v>4</v>
      </c>
      <c r="G37" s="6" t="s">
        <v>5</v>
      </c>
      <c r="H37" s="6" t="s">
        <v>6</v>
      </c>
      <c r="I37" s="6" t="s">
        <v>7</v>
      </c>
      <c r="J37" s="6" t="s">
        <v>8</v>
      </c>
      <c r="K37" s="10" t="s">
        <v>9</v>
      </c>
      <c r="L37" s="23" t="s">
        <v>35</v>
      </c>
    </row>
    <row r="38" spans="2:17" x14ac:dyDescent="0.25">
      <c r="B38" s="7" t="s">
        <v>16</v>
      </c>
      <c r="C38" s="19"/>
      <c r="D38" s="5" t="s">
        <v>10</v>
      </c>
      <c r="E38" s="5" t="s">
        <v>18</v>
      </c>
      <c r="F38" s="8">
        <v>480</v>
      </c>
      <c r="G38" s="15"/>
      <c r="H38" s="15"/>
      <c r="I38" s="15"/>
      <c r="J38" s="15"/>
      <c r="K38" s="11"/>
      <c r="L38" s="23">
        <f>Q38</f>
        <v>480</v>
      </c>
      <c r="N38">
        <f t="shared" si="5"/>
        <v>480</v>
      </c>
      <c r="O38" t="str">
        <f t="shared" si="6"/>
        <v>0</v>
      </c>
      <c r="P38" t="str">
        <f t="shared" si="7"/>
        <v>0</v>
      </c>
      <c r="Q38">
        <f t="shared" si="8"/>
        <v>480</v>
      </c>
    </row>
    <row r="39" spans="2:17" x14ac:dyDescent="0.25">
      <c r="B39" s="7" t="s">
        <v>37</v>
      </c>
      <c r="C39" s="19">
        <v>9728</v>
      </c>
      <c r="D39" s="5" t="s">
        <v>12</v>
      </c>
      <c r="E39" s="5" t="s">
        <v>18</v>
      </c>
      <c r="F39" s="8"/>
      <c r="G39" s="15"/>
      <c r="H39" s="15"/>
      <c r="I39" s="15"/>
      <c r="J39" s="8">
        <v>524</v>
      </c>
      <c r="K39" s="11"/>
      <c r="L39" s="23">
        <f t="shared" ref="L39:L40" si="10">Q39</f>
        <v>524</v>
      </c>
      <c r="N39">
        <f t="shared" si="5"/>
        <v>524</v>
      </c>
      <c r="O39" t="str">
        <f t="shared" si="6"/>
        <v>0</v>
      </c>
      <c r="P39" t="str">
        <f t="shared" si="7"/>
        <v>0</v>
      </c>
      <c r="Q39">
        <f t="shared" si="8"/>
        <v>524</v>
      </c>
    </row>
    <row r="40" spans="2:17" x14ac:dyDescent="0.25">
      <c r="B40" s="7" t="s">
        <v>38</v>
      </c>
      <c r="C40" s="19">
        <v>9723</v>
      </c>
      <c r="D40" s="5" t="s">
        <v>12</v>
      </c>
      <c r="E40" s="5" t="s">
        <v>18</v>
      </c>
      <c r="F40" s="8"/>
      <c r="G40" s="15"/>
      <c r="H40" s="15"/>
      <c r="I40" s="15"/>
      <c r="J40" s="8">
        <v>471</v>
      </c>
      <c r="K40" s="11"/>
      <c r="L40" s="23">
        <f t="shared" si="10"/>
        <v>471</v>
      </c>
      <c r="N40">
        <f t="shared" si="5"/>
        <v>471</v>
      </c>
      <c r="O40" t="str">
        <f t="shared" si="6"/>
        <v>0</v>
      </c>
      <c r="P40" t="str">
        <f t="shared" si="7"/>
        <v>0</v>
      </c>
      <c r="Q40">
        <f t="shared" si="8"/>
        <v>471</v>
      </c>
    </row>
    <row r="41" spans="2:17" x14ac:dyDescent="0.25">
      <c r="F41" s="25">
        <v>1</v>
      </c>
      <c r="G41" s="25">
        <v>0</v>
      </c>
      <c r="H41" s="25">
        <v>0</v>
      </c>
      <c r="I41" s="25"/>
      <c r="J41" s="25">
        <v>2</v>
      </c>
      <c r="K41" s="25"/>
    </row>
    <row r="43" spans="2:17" x14ac:dyDescent="0.25">
      <c r="B43" s="28" t="s">
        <v>36</v>
      </c>
      <c r="C43" s="28"/>
      <c r="D43" s="28"/>
      <c r="E43" s="28"/>
      <c r="F43" s="6" t="s">
        <v>4</v>
      </c>
      <c r="G43" s="6" t="s">
        <v>5</v>
      </c>
      <c r="H43" s="6" t="s">
        <v>6</v>
      </c>
      <c r="I43" s="6" t="s">
        <v>7</v>
      </c>
      <c r="J43" s="6" t="s">
        <v>8</v>
      </c>
      <c r="K43" s="10" t="s">
        <v>9</v>
      </c>
    </row>
    <row r="44" spans="2:17" x14ac:dyDescent="0.25">
      <c r="F44" s="24">
        <f>F41+F33+F28+F20</f>
        <v>3</v>
      </c>
      <c r="G44" s="24">
        <f t="shared" ref="G44:H44" si="11">G41+G33+G28+G20</f>
        <v>6</v>
      </c>
      <c r="H44" s="24">
        <f t="shared" si="11"/>
        <v>9</v>
      </c>
      <c r="I44" s="24"/>
      <c r="J44" s="24">
        <v>11</v>
      </c>
      <c r="K44" s="24"/>
    </row>
  </sheetData>
  <sheetProtection sheet="1" objects="1" scenarios="1"/>
  <sortState ref="A7:Q19">
    <sortCondition descending="1" ref="L7:L19"/>
  </sortState>
  <mergeCells count="2">
    <mergeCell ref="B2:K2"/>
    <mergeCell ref="B43:E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rosen</cp:lastModifiedBy>
  <dcterms:created xsi:type="dcterms:W3CDTF">2024-04-30T15:32:56Z</dcterms:created>
  <dcterms:modified xsi:type="dcterms:W3CDTF">2024-09-19T14:37:16Z</dcterms:modified>
</cp:coreProperties>
</file>