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en\OneDrive\Escritorio\ranking setiembre 2024\"/>
    </mc:Choice>
  </mc:AlternateContent>
  <bookViews>
    <workbookView xWindow="0" yWindow="0" windowWidth="28800" windowHeight="123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" i="1" l="1"/>
  <c r="L14" i="1"/>
  <c r="L16" i="1"/>
  <c r="L24" i="1"/>
  <c r="L17" i="1"/>
  <c r="N17" i="1"/>
  <c r="O17" i="1"/>
  <c r="P17" i="1"/>
  <c r="Q17" i="1"/>
  <c r="N18" i="1"/>
  <c r="O18" i="1"/>
  <c r="Q18" i="1" s="1"/>
  <c r="L18" i="1" s="1"/>
  <c r="P18" i="1"/>
  <c r="N14" i="1"/>
  <c r="O14" i="1"/>
  <c r="P14" i="1"/>
  <c r="Q14" i="1"/>
  <c r="N15" i="1"/>
  <c r="O15" i="1"/>
  <c r="P15" i="1"/>
  <c r="Q15" i="1"/>
  <c r="L15" i="1" s="1"/>
  <c r="N16" i="1"/>
  <c r="O16" i="1"/>
  <c r="P16" i="1"/>
  <c r="Q16" i="1"/>
  <c r="N19" i="1"/>
  <c r="O19" i="1"/>
  <c r="P19" i="1"/>
  <c r="Q19" i="1"/>
  <c r="L19" i="1" s="1"/>
  <c r="N20" i="1"/>
  <c r="O20" i="1"/>
  <c r="P20" i="1"/>
  <c r="Q20" i="1"/>
  <c r="L20" i="1" s="1"/>
  <c r="N21" i="1"/>
  <c r="O21" i="1"/>
  <c r="P21" i="1"/>
  <c r="Q21" i="1"/>
  <c r="L21" i="1" s="1"/>
  <c r="N23" i="1"/>
  <c r="O23" i="1"/>
  <c r="P23" i="1"/>
  <c r="Q23" i="1"/>
  <c r="L23" i="1" s="1"/>
  <c r="N22" i="1"/>
  <c r="O22" i="1"/>
  <c r="P22" i="1"/>
  <c r="Q22" i="1"/>
  <c r="L22" i="1" s="1"/>
  <c r="N24" i="1"/>
  <c r="O24" i="1"/>
  <c r="P24" i="1"/>
  <c r="Q24" i="1"/>
  <c r="N25" i="1"/>
  <c r="O25" i="1"/>
  <c r="P25" i="1"/>
  <c r="Q25" i="1"/>
  <c r="L25" i="1" s="1"/>
  <c r="N30" i="1"/>
  <c r="Q30" i="1" s="1"/>
  <c r="L30" i="1" s="1"/>
  <c r="O30" i="1"/>
  <c r="P30" i="1"/>
  <c r="N31" i="1"/>
  <c r="Q31" i="1" s="1"/>
  <c r="L31" i="1" s="1"/>
  <c r="O31" i="1"/>
  <c r="P31" i="1"/>
  <c r="N32" i="1"/>
  <c r="Q32" i="1" s="1"/>
  <c r="L32" i="1" s="1"/>
  <c r="O32" i="1"/>
  <c r="P32" i="1"/>
  <c r="N38" i="1"/>
  <c r="O38" i="1"/>
  <c r="P38" i="1"/>
  <c r="Q38" i="1"/>
  <c r="N7" i="1"/>
  <c r="O7" i="1"/>
  <c r="P7" i="1"/>
  <c r="Q7" i="1"/>
  <c r="L7" i="1" s="1"/>
  <c r="N9" i="1"/>
  <c r="O9" i="1"/>
  <c r="P9" i="1"/>
  <c r="N8" i="1"/>
  <c r="O8" i="1"/>
  <c r="P8" i="1"/>
  <c r="Q8" i="1"/>
  <c r="L8" i="1" s="1"/>
  <c r="G43" i="1"/>
  <c r="H43" i="1"/>
  <c r="I43" i="1"/>
  <c r="F43" i="1"/>
  <c r="Q9" i="1" l="1"/>
  <c r="L9" i="1" s="1"/>
  <c r="L43" i="1"/>
</calcChain>
</file>

<file path=xl/sharedStrings.xml><?xml version="1.0" encoding="utf-8"?>
<sst xmlns="http://schemas.openxmlformats.org/spreadsheetml/2006/main" count="115" uniqueCount="55">
  <si>
    <t>RANKING NACIONAL 2024</t>
  </si>
  <si>
    <t>TIRADOR</t>
  </si>
  <si>
    <t>INSTITUCION</t>
  </si>
  <si>
    <t>CATEGORIA</t>
  </si>
  <si>
    <t>APERTURA</t>
  </si>
  <si>
    <t>LA RIOJA</t>
  </si>
  <si>
    <t>SAN RAFAEL</t>
  </si>
  <si>
    <t>CORDOBA</t>
  </si>
  <si>
    <t>NACIONAL</t>
  </si>
  <si>
    <t>LRJ</t>
  </si>
  <si>
    <t>HM</t>
  </si>
  <si>
    <t>CBA</t>
  </si>
  <si>
    <t>QUI</t>
  </si>
  <si>
    <t>LPT</t>
  </si>
  <si>
    <t>RIVEROS MARIO</t>
  </si>
  <si>
    <t>SNJ</t>
  </si>
  <si>
    <t>ZOCCALLI MARCELO</t>
  </si>
  <si>
    <t>EBERHARDT ALEXIS</t>
  </si>
  <si>
    <t>TFASSC</t>
  </si>
  <si>
    <t>SNAIDER ALEJANDRO</t>
  </si>
  <si>
    <t>PETRINI AGUSTIN</t>
  </si>
  <si>
    <t>VELARTE ROSENDO</t>
  </si>
  <si>
    <t>HERNANDEZ RODRIGO</t>
  </si>
  <si>
    <t>EMANUEL CAGGIANO</t>
  </si>
  <si>
    <t>50 METROS 3 POSICIONES</t>
  </si>
  <si>
    <t>AMELIA FOURNEL</t>
  </si>
  <si>
    <t>SFE</t>
  </si>
  <si>
    <t>MM</t>
  </si>
  <si>
    <t>DIANA MARTINEZ</t>
  </si>
  <si>
    <t>BUE</t>
  </si>
  <si>
    <t>RAW</t>
  </si>
  <si>
    <t>SALMA ANTORENA</t>
  </si>
  <si>
    <t>BS.AS.</t>
  </si>
  <si>
    <t>MARTIN, PABLO</t>
  </si>
  <si>
    <t>TORINO, ADRIAN</t>
  </si>
  <si>
    <t>SRF</t>
  </si>
  <si>
    <t>SLT</t>
  </si>
  <si>
    <t>PARRA, MATIAS</t>
  </si>
  <si>
    <t>CTC</t>
  </si>
  <si>
    <t>HJ</t>
  </si>
  <si>
    <t>TOTAL</t>
  </si>
  <si>
    <t>N°FEDERADO</t>
  </si>
  <si>
    <t xml:space="preserve">TOTAL TIRADORES </t>
  </si>
  <si>
    <t>BUENOS AIRES</t>
  </si>
  <si>
    <t>PROMEDIO</t>
  </si>
  <si>
    <r>
      <t>S.RAF./</t>
    </r>
    <r>
      <rPr>
        <b/>
        <sz val="11"/>
        <color theme="8"/>
        <rFont val="Calibri"/>
        <family val="2"/>
        <scheme val="minor"/>
      </rPr>
      <t>MUNICH</t>
    </r>
  </si>
  <si>
    <t>GOGORZA NICOLAS</t>
  </si>
  <si>
    <t>ABAD CARLOS</t>
  </si>
  <si>
    <t>ALLEN</t>
  </si>
  <si>
    <t>PUGLIESE FEDERICO</t>
  </si>
  <si>
    <t>MJ</t>
  </si>
  <si>
    <t>LANDRIEL JULIETA</t>
  </si>
  <si>
    <t>SERRA SANTIAGO</t>
  </si>
  <si>
    <t>SSC</t>
  </si>
  <si>
    <t>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</si>
</sst>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6282A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26282A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0" xfId="0" applyFill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/>
    <xf numFmtId="0" fontId="2" fillId="2" borderId="0" xfId="0" applyFont="1" applyFill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4" borderId="1" xfId="0" applyFill="1" applyBorder="1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5" xfId="0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1" xfId="0" applyBorder="1"/>
    <xf numFmtId="0" fontId="0" fillId="2" borderId="12" xfId="0" applyFill="1" applyBorder="1" applyAlignment="1">
      <alignment horizontal="center"/>
    </xf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0" fillId="4" borderId="13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0" borderId="14" xfId="0" applyBorder="1"/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11" xfId="0" applyFont="1" applyBorder="1"/>
    <xf numFmtId="0" fontId="7" fillId="2" borderId="12" xfId="0" applyFont="1" applyFill="1" applyBorder="1" applyAlignment="1">
      <alignment horizontal="center"/>
    </xf>
    <xf numFmtId="0" fontId="5" fillId="0" borderId="13" xfId="0" applyFont="1" applyBorder="1"/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0" borderId="14" xfId="0" applyFont="1" applyBorder="1"/>
    <xf numFmtId="0" fontId="5" fillId="2" borderId="15" xfId="0" applyFont="1" applyFill="1" applyBorder="1" applyAlignment="1">
      <alignment horizontal="center"/>
    </xf>
    <xf numFmtId="0" fontId="5" fillId="0" borderId="4" xfId="0" applyFont="1" applyBorder="1"/>
    <xf numFmtId="0" fontId="5" fillId="0" borderId="16" xfId="0" applyFont="1" applyBorder="1"/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2" fillId="0" borderId="6" xfId="0" applyFont="1" applyBorder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4" borderId="1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/>
    </xf>
    <xf numFmtId="0" fontId="0" fillId="0" borderId="21" xfId="0" applyBorder="1"/>
    <xf numFmtId="0" fontId="0" fillId="2" borderId="22" xfId="0" applyFill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0" fillId="4" borderId="23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0" borderId="2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abSelected="1" workbookViewId="0">
      <selection activeCell="R31" sqref="R31"/>
    </sheetView>
  </sheetViews>
  <sheetFormatPr baseColWidth="10" defaultRowHeight="15" x14ac:dyDescent="0.25"/>
  <cols>
    <col min="1" max="1" width="8.140625" customWidth="1"/>
    <col min="2" max="2" width="37.85546875" customWidth="1"/>
    <col min="3" max="3" width="13.7109375" customWidth="1"/>
    <col min="4" max="4" width="13.28515625" customWidth="1"/>
    <col min="7" max="7" width="14.140625" customWidth="1"/>
    <col min="8" max="8" width="14.5703125" customWidth="1"/>
    <col min="9" max="9" width="14.85546875" customWidth="1"/>
    <col min="12" max="12" width="11.42578125" customWidth="1"/>
    <col min="14" max="17" width="0" hidden="1" customWidth="1"/>
  </cols>
  <sheetData>
    <row r="1" spans="1:17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7" ht="26.25" x14ac:dyDescent="0.4">
      <c r="A2" s="9"/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9"/>
    </row>
    <row r="3" spans="1:17" ht="21" x14ac:dyDescent="0.35">
      <c r="A3" s="9"/>
      <c r="B3" s="1" t="s">
        <v>24</v>
      </c>
      <c r="C3" s="1"/>
      <c r="D3" s="3"/>
      <c r="E3" s="6"/>
      <c r="F3" s="3"/>
      <c r="G3" s="3"/>
      <c r="H3" s="6"/>
      <c r="I3" s="6"/>
      <c r="J3" s="6"/>
      <c r="K3" s="6"/>
      <c r="L3" s="9"/>
    </row>
    <row r="4" spans="1:17" x14ac:dyDescent="0.25">
      <c r="A4" s="9"/>
      <c r="D4" s="2"/>
      <c r="E4" s="2"/>
      <c r="F4" s="3"/>
      <c r="G4" s="3"/>
      <c r="H4" s="6"/>
      <c r="I4" s="6"/>
      <c r="J4" s="6"/>
      <c r="K4" s="6"/>
      <c r="L4" s="9"/>
    </row>
    <row r="5" spans="1:17" ht="15.75" thickBot="1" x14ac:dyDescent="0.3">
      <c r="A5" s="9"/>
      <c r="B5" s="3"/>
      <c r="C5" s="3"/>
      <c r="D5" s="3"/>
      <c r="E5" s="3"/>
      <c r="F5" s="40">
        <v>1</v>
      </c>
      <c r="G5" s="40">
        <v>2</v>
      </c>
      <c r="H5" s="40">
        <v>3</v>
      </c>
      <c r="I5" s="40">
        <v>4</v>
      </c>
      <c r="J5" s="40">
        <v>5</v>
      </c>
      <c r="K5" s="40"/>
      <c r="L5" s="41"/>
    </row>
    <row r="6" spans="1:17" x14ac:dyDescent="0.25">
      <c r="A6" s="81" t="s">
        <v>54</v>
      </c>
      <c r="B6" s="78" t="s">
        <v>1</v>
      </c>
      <c r="C6" s="47" t="s">
        <v>41</v>
      </c>
      <c r="D6" s="47" t="s">
        <v>2</v>
      </c>
      <c r="E6" s="47" t="s">
        <v>3</v>
      </c>
      <c r="F6" s="47" t="s">
        <v>4</v>
      </c>
      <c r="G6" s="47" t="s">
        <v>5</v>
      </c>
      <c r="H6" s="47" t="s">
        <v>6</v>
      </c>
      <c r="I6" s="47" t="s">
        <v>32</v>
      </c>
      <c r="J6" s="47" t="s">
        <v>7</v>
      </c>
      <c r="K6" s="48" t="s">
        <v>8</v>
      </c>
      <c r="L6" s="49" t="s">
        <v>40</v>
      </c>
    </row>
    <row r="7" spans="1:17" x14ac:dyDescent="0.25">
      <c r="A7" s="82">
        <v>1</v>
      </c>
      <c r="B7" s="79" t="s">
        <v>25</v>
      </c>
      <c r="C7" s="61">
        <v>4177</v>
      </c>
      <c r="D7" s="62" t="s">
        <v>26</v>
      </c>
      <c r="E7" s="63" t="s">
        <v>27</v>
      </c>
      <c r="F7" s="64">
        <v>568</v>
      </c>
      <c r="G7" s="65"/>
      <c r="H7" s="66">
        <v>581</v>
      </c>
      <c r="I7" s="66">
        <v>574</v>
      </c>
      <c r="J7" s="65"/>
      <c r="K7" s="67"/>
      <c r="L7" s="68">
        <f>Q7</f>
        <v>1723</v>
      </c>
      <c r="N7">
        <f>IF(COUNT(F7,G7,H7,I7,J7)&gt;=1,LARGE(F7:J7,1),"0")</f>
        <v>581</v>
      </c>
      <c r="O7">
        <f>IF(COUNT(F7:J7)&gt;=2,LARGE(F7:J7,2),"0")</f>
        <v>574</v>
      </c>
      <c r="P7">
        <f>IF(COUNT(F7:J7)&gt;=3,LARGE(F7:J7,3),"0")</f>
        <v>568</v>
      </c>
      <c r="Q7">
        <f>SUM(N7:P7)+K7</f>
        <v>1723</v>
      </c>
    </row>
    <row r="8" spans="1:17" ht="15.75" thickBot="1" x14ac:dyDescent="0.3">
      <c r="A8" s="83">
        <v>2</v>
      </c>
      <c r="B8" s="80" t="s">
        <v>28</v>
      </c>
      <c r="C8" s="70">
        <v>3325</v>
      </c>
      <c r="D8" s="71" t="s">
        <v>29</v>
      </c>
      <c r="E8" s="72" t="s">
        <v>27</v>
      </c>
      <c r="F8" s="73">
        <v>539</v>
      </c>
      <c r="G8" s="74"/>
      <c r="H8" s="74"/>
      <c r="I8" s="75">
        <v>538</v>
      </c>
      <c r="J8" s="75">
        <v>561</v>
      </c>
      <c r="K8" s="76"/>
      <c r="L8" s="77">
        <f>Q8</f>
        <v>1638</v>
      </c>
      <c r="N8">
        <f>IF(COUNT(F8,G8,H8,I8,J8)&gt;=1,LARGE(F8:J8,1),"0")</f>
        <v>561</v>
      </c>
      <c r="O8">
        <f>IF(COUNT(F8:J8)&gt;=2,LARGE(F8:J8,2),"0")</f>
        <v>539</v>
      </c>
      <c r="P8">
        <f>IF(COUNT(F8:J8)&gt;=3,LARGE(F8:J8,3),"0")</f>
        <v>538</v>
      </c>
      <c r="Q8">
        <f>SUM(N8:P8)+K8</f>
        <v>1638</v>
      </c>
    </row>
    <row r="9" spans="1:17" ht="15.75" thickBot="1" x14ac:dyDescent="0.3">
      <c r="A9" s="96">
        <v>3</v>
      </c>
      <c r="B9" s="97" t="s">
        <v>31</v>
      </c>
      <c r="C9" s="97">
        <v>8959</v>
      </c>
      <c r="D9" s="98" t="s">
        <v>30</v>
      </c>
      <c r="E9" s="99" t="s">
        <v>27</v>
      </c>
      <c r="F9" s="99">
        <v>526</v>
      </c>
      <c r="G9" s="100"/>
      <c r="H9" s="100"/>
      <c r="I9" s="101">
        <v>555</v>
      </c>
      <c r="J9" s="100"/>
      <c r="K9" s="102"/>
      <c r="L9" s="103">
        <f>Q9</f>
        <v>1081</v>
      </c>
      <c r="N9">
        <f>IF(COUNT(F9,G9,H9,I9,J9)&gt;=1,LARGE(F9:J9,1),"0")</f>
        <v>555</v>
      </c>
      <c r="O9">
        <f>IF(COUNT(F9:J9)&gt;=2,LARGE(F9:J9,2),"0")</f>
        <v>526</v>
      </c>
      <c r="P9" t="str">
        <f>IF(COUNT(F9:J9)&gt;=3,LARGE(F9:J9,3),"0")</f>
        <v>0</v>
      </c>
      <c r="Q9">
        <f>SUM(N9:P9)+K9</f>
        <v>1081</v>
      </c>
    </row>
    <row r="10" spans="1:17" x14ac:dyDescent="0.25">
      <c r="A10" s="9"/>
      <c r="B10" s="25"/>
      <c r="C10" s="25"/>
      <c r="D10" s="3"/>
      <c r="E10" s="3"/>
      <c r="F10" s="93">
        <v>3</v>
      </c>
      <c r="G10" s="93">
        <v>0</v>
      </c>
      <c r="H10" s="93">
        <v>1</v>
      </c>
      <c r="I10" s="93">
        <v>3</v>
      </c>
      <c r="J10" s="93">
        <v>1</v>
      </c>
      <c r="K10" s="93"/>
      <c r="L10" s="9"/>
    </row>
    <row r="11" spans="1:17" x14ac:dyDescent="0.25">
      <c r="A11" s="9"/>
      <c r="D11" s="2"/>
      <c r="E11" s="2"/>
      <c r="F11" s="3"/>
      <c r="G11" s="3"/>
      <c r="H11" s="6"/>
      <c r="I11" s="6"/>
      <c r="J11" s="6"/>
      <c r="K11" s="6"/>
      <c r="L11" s="9"/>
    </row>
    <row r="12" spans="1:17" ht="15.75" thickBot="1" x14ac:dyDescent="0.3">
      <c r="A12" s="9"/>
      <c r="B12" s="3"/>
      <c r="C12" s="3"/>
      <c r="D12" s="3"/>
      <c r="E12" s="3"/>
      <c r="F12" s="40">
        <v>1</v>
      </c>
      <c r="G12" s="40">
        <v>2</v>
      </c>
      <c r="H12" s="40">
        <v>3</v>
      </c>
      <c r="I12" s="40">
        <v>4</v>
      </c>
      <c r="J12" s="40">
        <v>5</v>
      </c>
      <c r="K12" s="40"/>
    </row>
    <row r="13" spans="1:17" x14ac:dyDescent="0.25">
      <c r="A13" s="59" t="s">
        <v>54</v>
      </c>
      <c r="B13" s="47" t="s">
        <v>1</v>
      </c>
      <c r="C13" s="47" t="s">
        <v>41</v>
      </c>
      <c r="D13" s="47" t="s">
        <v>2</v>
      </c>
      <c r="E13" s="47" t="s">
        <v>3</v>
      </c>
      <c r="F13" s="47" t="s">
        <v>4</v>
      </c>
      <c r="G13" s="47" t="s">
        <v>5</v>
      </c>
      <c r="H13" s="47" t="s">
        <v>45</v>
      </c>
      <c r="I13" s="47" t="s">
        <v>32</v>
      </c>
      <c r="J13" s="47" t="s">
        <v>7</v>
      </c>
      <c r="K13" s="48" t="s">
        <v>8</v>
      </c>
      <c r="L13" s="49" t="s">
        <v>40</v>
      </c>
    </row>
    <row r="14" spans="1:17" x14ac:dyDescent="0.25">
      <c r="A14" s="60">
        <v>1</v>
      </c>
      <c r="B14" s="86" t="s">
        <v>16</v>
      </c>
      <c r="C14" s="86">
        <v>8117</v>
      </c>
      <c r="D14" s="62" t="s">
        <v>29</v>
      </c>
      <c r="E14" s="62" t="s">
        <v>10</v>
      </c>
      <c r="F14" s="64">
        <v>585</v>
      </c>
      <c r="G14" s="65"/>
      <c r="H14" s="66">
        <v>586</v>
      </c>
      <c r="I14" s="87">
        <v>577</v>
      </c>
      <c r="J14" s="66">
        <v>580</v>
      </c>
      <c r="K14" s="67"/>
      <c r="L14" s="68">
        <f t="shared" ref="L14:L25" si="0">Q14</f>
        <v>1751</v>
      </c>
      <c r="N14">
        <f t="shared" ref="N14:N25" si="1">IF(COUNT(F14,G14,H14,I14,J14)&gt;=1,LARGE(F14:J14,1),"0")</f>
        <v>586</v>
      </c>
      <c r="O14">
        <f t="shared" ref="O14:O25" si="2">IF(COUNT(F14:J14)&gt;=2,LARGE(F14:J14,2),"0")</f>
        <v>585</v>
      </c>
      <c r="P14">
        <f t="shared" ref="P14:P25" si="3">IF(COUNT(F14:J14)&gt;=3,LARGE(F14:J14,3),"0")</f>
        <v>580</v>
      </c>
      <c r="Q14">
        <f t="shared" ref="Q14:Q25" si="4">SUM(N14:P14)+K14</f>
        <v>1751</v>
      </c>
    </row>
    <row r="15" spans="1:17" x14ac:dyDescent="0.25">
      <c r="A15" s="60">
        <v>2</v>
      </c>
      <c r="B15" s="86" t="s">
        <v>17</v>
      </c>
      <c r="C15" s="86">
        <v>8891</v>
      </c>
      <c r="D15" s="62" t="s">
        <v>18</v>
      </c>
      <c r="E15" s="63" t="s">
        <v>10</v>
      </c>
      <c r="F15" s="64">
        <v>582</v>
      </c>
      <c r="G15" s="66">
        <v>582</v>
      </c>
      <c r="H15" s="65"/>
      <c r="I15" s="87">
        <v>577</v>
      </c>
      <c r="J15" s="66">
        <v>581</v>
      </c>
      <c r="K15" s="67"/>
      <c r="L15" s="68">
        <f t="shared" si="0"/>
        <v>1745</v>
      </c>
      <c r="N15">
        <f t="shared" si="1"/>
        <v>582</v>
      </c>
      <c r="O15">
        <f t="shared" si="2"/>
        <v>582</v>
      </c>
      <c r="P15">
        <f t="shared" si="3"/>
        <v>581</v>
      </c>
      <c r="Q15">
        <f t="shared" si="4"/>
        <v>1745</v>
      </c>
    </row>
    <row r="16" spans="1:17" x14ac:dyDescent="0.25">
      <c r="A16" s="60">
        <v>3</v>
      </c>
      <c r="B16" s="88" t="s">
        <v>20</v>
      </c>
      <c r="C16" s="88">
        <v>9576</v>
      </c>
      <c r="D16" s="62" t="s">
        <v>11</v>
      </c>
      <c r="E16" s="89" t="s">
        <v>10</v>
      </c>
      <c r="F16" s="64">
        <v>565</v>
      </c>
      <c r="G16" s="66">
        <v>575</v>
      </c>
      <c r="H16" s="65"/>
      <c r="I16" s="65"/>
      <c r="J16" s="66">
        <v>568</v>
      </c>
      <c r="K16" s="67"/>
      <c r="L16" s="68">
        <f t="shared" si="0"/>
        <v>1708</v>
      </c>
      <c r="N16">
        <f t="shared" si="1"/>
        <v>575</v>
      </c>
      <c r="O16">
        <f t="shared" si="2"/>
        <v>568</v>
      </c>
      <c r="P16">
        <f t="shared" si="3"/>
        <v>565</v>
      </c>
      <c r="Q16">
        <f t="shared" si="4"/>
        <v>1708</v>
      </c>
    </row>
    <row r="17" spans="1:17" x14ac:dyDescent="0.25">
      <c r="A17" s="60">
        <v>4</v>
      </c>
      <c r="B17" s="88" t="s">
        <v>21</v>
      </c>
      <c r="C17" s="88">
        <v>384</v>
      </c>
      <c r="D17" s="89" t="s">
        <v>9</v>
      </c>
      <c r="E17" s="89" t="s">
        <v>10</v>
      </c>
      <c r="F17" s="63">
        <v>559</v>
      </c>
      <c r="G17" s="87">
        <v>557</v>
      </c>
      <c r="H17" s="66">
        <v>566</v>
      </c>
      <c r="I17" s="66">
        <v>569</v>
      </c>
      <c r="J17" s="66">
        <v>572</v>
      </c>
      <c r="K17" s="67"/>
      <c r="L17" s="68">
        <f t="shared" si="0"/>
        <v>1707</v>
      </c>
      <c r="N17">
        <f t="shared" si="1"/>
        <v>572</v>
      </c>
      <c r="O17">
        <f t="shared" si="2"/>
        <v>569</v>
      </c>
      <c r="P17">
        <f t="shared" si="3"/>
        <v>566</v>
      </c>
      <c r="Q17">
        <f t="shared" si="4"/>
        <v>1707</v>
      </c>
    </row>
    <row r="18" spans="1:17" x14ac:dyDescent="0.25">
      <c r="A18" s="60">
        <v>5</v>
      </c>
      <c r="B18" s="86" t="s">
        <v>14</v>
      </c>
      <c r="C18" s="86">
        <v>6966</v>
      </c>
      <c r="D18" s="62" t="s">
        <v>15</v>
      </c>
      <c r="E18" s="63" t="s">
        <v>10</v>
      </c>
      <c r="F18" s="63">
        <v>539</v>
      </c>
      <c r="G18" s="66">
        <v>558</v>
      </c>
      <c r="H18" s="66">
        <v>561</v>
      </c>
      <c r="I18" s="87">
        <v>542</v>
      </c>
      <c r="J18" s="66">
        <v>559</v>
      </c>
      <c r="K18" s="67"/>
      <c r="L18" s="68">
        <f t="shared" si="0"/>
        <v>1678</v>
      </c>
      <c r="N18">
        <f t="shared" si="1"/>
        <v>561</v>
      </c>
      <c r="O18">
        <f t="shared" si="2"/>
        <v>559</v>
      </c>
      <c r="P18">
        <f t="shared" si="3"/>
        <v>558</v>
      </c>
      <c r="Q18">
        <f t="shared" si="4"/>
        <v>1678</v>
      </c>
    </row>
    <row r="19" spans="1:17" x14ac:dyDescent="0.25">
      <c r="A19" s="60">
        <v>6</v>
      </c>
      <c r="B19" s="86" t="s">
        <v>46</v>
      </c>
      <c r="C19" s="86">
        <v>9622</v>
      </c>
      <c r="D19" s="62" t="s">
        <v>48</v>
      </c>
      <c r="E19" s="62" t="s">
        <v>10</v>
      </c>
      <c r="F19" s="90"/>
      <c r="G19" s="65"/>
      <c r="H19" s="66">
        <v>559</v>
      </c>
      <c r="I19" s="66">
        <v>550</v>
      </c>
      <c r="J19" s="66">
        <v>559</v>
      </c>
      <c r="K19" s="67"/>
      <c r="L19" s="68">
        <f t="shared" si="0"/>
        <v>1668</v>
      </c>
      <c r="N19">
        <f t="shared" si="1"/>
        <v>559</v>
      </c>
      <c r="O19">
        <f t="shared" si="2"/>
        <v>559</v>
      </c>
      <c r="P19">
        <f t="shared" si="3"/>
        <v>550</v>
      </c>
      <c r="Q19">
        <f t="shared" si="4"/>
        <v>1668</v>
      </c>
    </row>
    <row r="20" spans="1:17" x14ac:dyDescent="0.25">
      <c r="A20" s="60">
        <v>7</v>
      </c>
      <c r="B20" s="61" t="s">
        <v>22</v>
      </c>
      <c r="C20" s="61">
        <v>6854</v>
      </c>
      <c r="D20" s="62" t="s">
        <v>12</v>
      </c>
      <c r="E20" s="62" t="s">
        <v>10</v>
      </c>
      <c r="F20" s="66">
        <v>542</v>
      </c>
      <c r="G20" s="65"/>
      <c r="H20" s="66">
        <v>547</v>
      </c>
      <c r="I20" s="65"/>
      <c r="J20" s="66">
        <v>568</v>
      </c>
      <c r="K20" s="67"/>
      <c r="L20" s="68">
        <f t="shared" si="0"/>
        <v>1657</v>
      </c>
      <c r="N20">
        <f t="shared" si="1"/>
        <v>568</v>
      </c>
      <c r="O20">
        <f t="shared" si="2"/>
        <v>547</v>
      </c>
      <c r="P20">
        <f t="shared" si="3"/>
        <v>542</v>
      </c>
      <c r="Q20">
        <f t="shared" si="4"/>
        <v>1657</v>
      </c>
    </row>
    <row r="21" spans="1:17" x14ac:dyDescent="0.25">
      <c r="A21" s="60">
        <v>8</v>
      </c>
      <c r="B21" s="86" t="s">
        <v>33</v>
      </c>
      <c r="C21" s="86">
        <v>4154</v>
      </c>
      <c r="D21" s="62" t="s">
        <v>35</v>
      </c>
      <c r="E21" s="63" t="s">
        <v>10</v>
      </c>
      <c r="F21" s="90"/>
      <c r="G21" s="66">
        <v>511</v>
      </c>
      <c r="H21" s="66">
        <v>531</v>
      </c>
      <c r="I21" s="65"/>
      <c r="J21" s="66">
        <v>541</v>
      </c>
      <c r="K21" s="67"/>
      <c r="L21" s="68">
        <f t="shared" si="0"/>
        <v>1583</v>
      </c>
      <c r="N21">
        <f t="shared" si="1"/>
        <v>541</v>
      </c>
      <c r="O21">
        <f t="shared" si="2"/>
        <v>531</v>
      </c>
      <c r="P21">
        <f t="shared" si="3"/>
        <v>511</v>
      </c>
      <c r="Q21">
        <f t="shared" si="4"/>
        <v>1583</v>
      </c>
    </row>
    <row r="22" spans="1:17" ht="15.75" thickBot="1" x14ac:dyDescent="0.3">
      <c r="A22" s="69">
        <v>9</v>
      </c>
      <c r="B22" s="91" t="s">
        <v>47</v>
      </c>
      <c r="C22" s="91">
        <v>396</v>
      </c>
      <c r="D22" s="71" t="s">
        <v>48</v>
      </c>
      <c r="E22" s="71" t="s">
        <v>10</v>
      </c>
      <c r="F22" s="92"/>
      <c r="G22" s="74"/>
      <c r="H22" s="75">
        <v>534</v>
      </c>
      <c r="I22" s="75">
        <v>493</v>
      </c>
      <c r="J22" s="75">
        <v>331</v>
      </c>
      <c r="K22" s="76"/>
      <c r="L22" s="77">
        <f t="shared" si="0"/>
        <v>1358</v>
      </c>
      <c r="N22">
        <f t="shared" si="1"/>
        <v>534</v>
      </c>
      <c r="O22">
        <f t="shared" si="2"/>
        <v>493</v>
      </c>
      <c r="P22">
        <f t="shared" si="3"/>
        <v>331</v>
      </c>
      <c r="Q22">
        <f t="shared" si="4"/>
        <v>1358</v>
      </c>
    </row>
    <row r="23" spans="1:17" x14ac:dyDescent="0.25">
      <c r="A23" s="94">
        <v>10</v>
      </c>
      <c r="B23" s="84" t="s">
        <v>34</v>
      </c>
      <c r="C23" s="84">
        <v>9955</v>
      </c>
      <c r="D23" s="42" t="s">
        <v>36</v>
      </c>
      <c r="E23" s="43" t="s">
        <v>10</v>
      </c>
      <c r="F23" s="85"/>
      <c r="G23" s="45">
        <v>508</v>
      </c>
      <c r="H23" s="44"/>
      <c r="I23" s="45">
        <v>530</v>
      </c>
      <c r="J23" s="44"/>
      <c r="K23" s="46"/>
      <c r="L23" s="95">
        <f t="shared" si="0"/>
        <v>1038</v>
      </c>
      <c r="N23">
        <f t="shared" si="1"/>
        <v>530</v>
      </c>
      <c r="O23">
        <f t="shared" si="2"/>
        <v>508</v>
      </c>
      <c r="P23" t="str">
        <f t="shared" si="3"/>
        <v>0</v>
      </c>
      <c r="Q23">
        <f t="shared" si="4"/>
        <v>1038</v>
      </c>
    </row>
    <row r="24" spans="1:17" x14ac:dyDescent="0.25">
      <c r="A24" s="50">
        <v>11</v>
      </c>
      <c r="B24" s="10" t="s">
        <v>19</v>
      </c>
      <c r="C24" s="10">
        <v>5333</v>
      </c>
      <c r="D24" s="4" t="s">
        <v>29</v>
      </c>
      <c r="E24" s="4" t="s">
        <v>10</v>
      </c>
      <c r="F24" s="4">
        <v>567</v>
      </c>
      <c r="G24" s="22"/>
      <c r="H24" s="22"/>
      <c r="I24" s="22"/>
      <c r="J24" s="22"/>
      <c r="K24" s="21"/>
      <c r="L24" s="51">
        <f t="shared" si="0"/>
        <v>567</v>
      </c>
      <c r="N24">
        <f t="shared" si="1"/>
        <v>567</v>
      </c>
      <c r="O24" t="str">
        <f t="shared" si="2"/>
        <v>0</v>
      </c>
      <c r="P24" t="str">
        <f t="shared" si="3"/>
        <v>0</v>
      </c>
      <c r="Q24">
        <f t="shared" si="4"/>
        <v>567</v>
      </c>
    </row>
    <row r="25" spans="1:17" ht="15.75" thickBot="1" x14ac:dyDescent="0.3">
      <c r="A25" s="52">
        <v>12</v>
      </c>
      <c r="B25" s="53" t="s">
        <v>23</v>
      </c>
      <c r="C25" s="53">
        <v>8351</v>
      </c>
      <c r="D25" s="54" t="s">
        <v>13</v>
      </c>
      <c r="E25" s="55" t="s">
        <v>10</v>
      </c>
      <c r="F25" s="55">
        <v>531</v>
      </c>
      <c r="G25" s="56"/>
      <c r="H25" s="56"/>
      <c r="I25" s="56"/>
      <c r="J25" s="56"/>
      <c r="K25" s="57"/>
      <c r="L25" s="58">
        <f t="shared" si="0"/>
        <v>531</v>
      </c>
      <c r="N25">
        <f t="shared" si="1"/>
        <v>531</v>
      </c>
      <c r="O25" t="str">
        <f t="shared" si="2"/>
        <v>0</v>
      </c>
      <c r="P25" t="str">
        <f t="shared" si="3"/>
        <v>0</v>
      </c>
      <c r="Q25">
        <f t="shared" si="4"/>
        <v>531</v>
      </c>
    </row>
    <row r="26" spans="1:17" x14ac:dyDescent="0.25">
      <c r="A26" s="9"/>
      <c r="B26" s="25"/>
      <c r="C26" s="25"/>
      <c r="D26" s="3"/>
      <c r="E26" s="3"/>
      <c r="F26" s="93">
        <v>8</v>
      </c>
      <c r="G26" s="93">
        <v>6</v>
      </c>
      <c r="H26" s="93">
        <v>5</v>
      </c>
      <c r="I26" s="93">
        <v>7</v>
      </c>
      <c r="J26" s="93">
        <v>9</v>
      </c>
      <c r="K26" s="93"/>
      <c r="L26" s="9"/>
    </row>
    <row r="27" spans="1:17" x14ac:dyDescent="0.25">
      <c r="A27" s="9"/>
      <c r="D27" s="2"/>
      <c r="E27" s="2"/>
      <c r="F27" s="3"/>
      <c r="G27" s="3"/>
      <c r="H27" s="6"/>
      <c r="I27" s="6"/>
      <c r="J27" s="6"/>
      <c r="K27" s="6"/>
      <c r="L27" s="9"/>
    </row>
    <row r="28" spans="1:17" x14ac:dyDescent="0.25">
      <c r="A28" s="9"/>
      <c r="B28" s="3"/>
      <c r="C28" s="3"/>
      <c r="D28" s="3"/>
      <c r="E28" s="3"/>
      <c r="F28" s="7">
        <v>1</v>
      </c>
      <c r="G28" s="7">
        <v>2</v>
      </c>
      <c r="H28" s="7">
        <v>3</v>
      </c>
      <c r="I28" s="7">
        <v>4</v>
      </c>
      <c r="J28" s="7">
        <v>5</v>
      </c>
      <c r="K28" s="7"/>
    </row>
    <row r="29" spans="1:17" x14ac:dyDescent="0.25">
      <c r="A29" s="39" t="s">
        <v>54</v>
      </c>
      <c r="B29" s="8" t="s">
        <v>1</v>
      </c>
      <c r="C29" s="8" t="s">
        <v>41</v>
      </c>
      <c r="D29" s="8" t="s">
        <v>2</v>
      </c>
      <c r="E29" s="8" t="s">
        <v>3</v>
      </c>
      <c r="F29" s="8" t="s">
        <v>4</v>
      </c>
      <c r="G29" s="8" t="s">
        <v>5</v>
      </c>
      <c r="H29" s="8" t="s">
        <v>6</v>
      </c>
      <c r="I29" s="8" t="s">
        <v>32</v>
      </c>
      <c r="J29" s="8" t="s">
        <v>7</v>
      </c>
      <c r="K29" s="20" t="s">
        <v>8</v>
      </c>
      <c r="L29" s="8" t="s">
        <v>40</v>
      </c>
    </row>
    <row r="30" spans="1:17" x14ac:dyDescent="0.25">
      <c r="A30" s="39">
        <v>1</v>
      </c>
      <c r="B30" s="33" t="s">
        <v>49</v>
      </c>
      <c r="C30" s="34">
        <v>9671</v>
      </c>
      <c r="D30" s="7" t="s">
        <v>29</v>
      </c>
      <c r="E30" s="7" t="s">
        <v>39</v>
      </c>
      <c r="F30" s="31"/>
      <c r="G30" s="31"/>
      <c r="H30" s="31"/>
      <c r="I30" s="7">
        <v>520</v>
      </c>
      <c r="J30" s="7">
        <v>550</v>
      </c>
      <c r="K30" s="32"/>
      <c r="L30" s="24">
        <f>Q30</f>
        <v>1070</v>
      </c>
      <c r="N30">
        <f>IF(COUNT(F30,G30,H30,I30,J30)&gt;=1,LARGE(F30:J30,1),"0")</f>
        <v>550</v>
      </c>
      <c r="O30">
        <f>IF(COUNT(F30:J30)&gt;=2,LARGE(F30:J30,2),"0")</f>
        <v>520</v>
      </c>
      <c r="P30" t="str">
        <f>IF(COUNT(F30:J30)&gt;=3,LARGE(F30:J30,3),"0")</f>
        <v>0</v>
      </c>
      <c r="Q30">
        <f>SUM(N30:P30)+K30</f>
        <v>1070</v>
      </c>
    </row>
    <row r="31" spans="1:17" x14ac:dyDescent="0.25">
      <c r="A31" s="39">
        <v>2</v>
      </c>
      <c r="B31" s="33" t="s">
        <v>52</v>
      </c>
      <c r="C31" s="34">
        <v>9581</v>
      </c>
      <c r="D31" s="7" t="s">
        <v>53</v>
      </c>
      <c r="E31" s="7" t="s">
        <v>39</v>
      </c>
      <c r="F31" s="31"/>
      <c r="G31" s="31"/>
      <c r="H31" s="31"/>
      <c r="I31" s="31"/>
      <c r="J31" s="7">
        <v>548</v>
      </c>
      <c r="K31" s="32"/>
      <c r="L31" s="24">
        <f>Q31</f>
        <v>548</v>
      </c>
      <c r="N31">
        <f>IF(COUNT(F31,G31,H31,I31,J31)&gt;=1,LARGE(F31:J31,1),"0")</f>
        <v>548</v>
      </c>
      <c r="O31" t="str">
        <f>IF(COUNT(F31:J31)&gt;=2,LARGE(F31:J31,2),"0")</f>
        <v>0</v>
      </c>
      <c r="P31" t="str">
        <f>IF(COUNT(F31:J31)&gt;=3,LARGE(F31:J31,3),"0")</f>
        <v>0</v>
      </c>
      <c r="Q31">
        <f>SUM(N31:P31)+K31</f>
        <v>548</v>
      </c>
    </row>
    <row r="32" spans="1:17" x14ac:dyDescent="0.25">
      <c r="A32" s="39">
        <v>3</v>
      </c>
      <c r="B32" s="11" t="s">
        <v>37</v>
      </c>
      <c r="C32" s="11">
        <v>9621</v>
      </c>
      <c r="D32" s="5" t="s">
        <v>38</v>
      </c>
      <c r="E32" s="5" t="s">
        <v>39</v>
      </c>
      <c r="F32" s="23"/>
      <c r="G32" s="5">
        <v>485</v>
      </c>
      <c r="H32" s="30"/>
      <c r="I32" s="30"/>
      <c r="J32" s="30"/>
      <c r="K32" s="21"/>
      <c r="L32" s="24">
        <f>Q32</f>
        <v>485</v>
      </c>
      <c r="N32">
        <f>IF(COUNT(F32,G32,H32,I32,J32)&gt;=1,LARGE(F32:J32,1),"0")</f>
        <v>485</v>
      </c>
      <c r="O32" t="str">
        <f>IF(COUNT(F32:J32)&gt;=2,LARGE(F32:J32,2),"0")</f>
        <v>0</v>
      </c>
      <c r="P32" t="str">
        <f>IF(COUNT(F32:J32)&gt;=3,LARGE(F32:J32,3),"0")</f>
        <v>0</v>
      </c>
      <c r="Q32">
        <f>SUM(N32:P32)+K32</f>
        <v>485</v>
      </c>
    </row>
    <row r="33" spans="1:17" x14ac:dyDescent="0.25">
      <c r="A33" s="9"/>
      <c r="B33" s="25"/>
      <c r="C33" s="25"/>
      <c r="D33" s="3"/>
      <c r="E33" s="3"/>
      <c r="F33" s="26">
        <v>0</v>
      </c>
      <c r="G33" s="26">
        <v>1</v>
      </c>
      <c r="H33" s="26">
        <v>0</v>
      </c>
      <c r="I33" s="26">
        <v>1</v>
      </c>
      <c r="J33" s="26">
        <v>2</v>
      </c>
      <c r="K33" s="26"/>
      <c r="L33" s="9"/>
    </row>
    <row r="34" spans="1:17" x14ac:dyDescent="0.25">
      <c r="B34" s="15"/>
      <c r="C34" s="15"/>
      <c r="D34" s="13"/>
      <c r="E34" s="17"/>
      <c r="F34" s="14"/>
      <c r="G34" s="14"/>
    </row>
    <row r="35" spans="1:17" x14ac:dyDescent="0.25">
      <c r="A35" s="9"/>
      <c r="D35" s="2"/>
      <c r="E35" s="2"/>
      <c r="F35" s="3"/>
      <c r="G35" s="3"/>
      <c r="H35" s="6"/>
      <c r="I35" s="6"/>
      <c r="J35" s="6"/>
      <c r="K35" s="6"/>
      <c r="L35" s="9"/>
    </row>
    <row r="36" spans="1:17" x14ac:dyDescent="0.25">
      <c r="A36" s="9"/>
      <c r="B36" s="3"/>
      <c r="C36" s="3"/>
      <c r="D36" s="3"/>
      <c r="E36" s="3"/>
      <c r="F36" s="7">
        <v>1</v>
      </c>
      <c r="G36" s="7">
        <v>2</v>
      </c>
      <c r="H36" s="7">
        <v>3</v>
      </c>
      <c r="I36" s="7">
        <v>4</v>
      </c>
      <c r="J36" s="7">
        <v>5</v>
      </c>
      <c r="K36" s="7"/>
    </row>
    <row r="37" spans="1:17" x14ac:dyDescent="0.25">
      <c r="A37" s="39" t="s">
        <v>54</v>
      </c>
      <c r="B37" s="8" t="s">
        <v>1</v>
      </c>
      <c r="C37" s="8" t="s">
        <v>41</v>
      </c>
      <c r="D37" s="8" t="s">
        <v>2</v>
      </c>
      <c r="E37" s="8" t="s">
        <v>3</v>
      </c>
      <c r="F37" s="8" t="s">
        <v>4</v>
      </c>
      <c r="G37" s="8" t="s">
        <v>5</v>
      </c>
      <c r="H37" s="8" t="s">
        <v>6</v>
      </c>
      <c r="I37" s="8" t="s">
        <v>32</v>
      </c>
      <c r="J37" s="8" t="s">
        <v>7</v>
      </c>
      <c r="K37" s="20" t="s">
        <v>8</v>
      </c>
      <c r="L37" s="8" t="s">
        <v>40</v>
      </c>
    </row>
    <row r="38" spans="1:17" x14ac:dyDescent="0.25">
      <c r="A38" s="39">
        <v>1</v>
      </c>
      <c r="B38" s="33" t="s">
        <v>51</v>
      </c>
      <c r="C38" s="34">
        <v>9458</v>
      </c>
      <c r="D38" s="7" t="s">
        <v>29</v>
      </c>
      <c r="E38" s="7" t="s">
        <v>50</v>
      </c>
      <c r="F38" s="31"/>
      <c r="G38" s="31"/>
      <c r="H38" s="31"/>
      <c r="I38" s="7">
        <v>555</v>
      </c>
      <c r="J38" s="31"/>
      <c r="K38" s="32"/>
      <c r="L38" s="24">
        <f>Q38</f>
        <v>555</v>
      </c>
      <c r="N38">
        <f>IF(COUNT(F38,G38,H38,I38,J38)&gt;=1,LARGE(F38:J38,1),"0")</f>
        <v>555</v>
      </c>
      <c r="O38" t="str">
        <f>IF(COUNT(F38:J38)&gt;=2,LARGE(F38:J38,2),"0")</f>
        <v>0</v>
      </c>
      <c r="P38" t="str">
        <f>IF(COUNT(F38:J38)&gt;=3,LARGE(F38:J38,3),"0")</f>
        <v>0</v>
      </c>
      <c r="Q38">
        <f>SUM(N38:P38)+K38</f>
        <v>555</v>
      </c>
    </row>
    <row r="39" spans="1:17" x14ac:dyDescent="0.25">
      <c r="F39" s="26">
        <v>0</v>
      </c>
      <c r="G39" s="26">
        <v>1</v>
      </c>
      <c r="H39" s="26">
        <v>0</v>
      </c>
      <c r="I39" s="26">
        <v>1</v>
      </c>
      <c r="J39" s="26"/>
      <c r="K39" s="26"/>
    </row>
    <row r="41" spans="1:17" x14ac:dyDescent="0.25">
      <c r="B41" s="16"/>
      <c r="C41" s="16"/>
      <c r="D41" s="17"/>
      <c r="E41" s="17"/>
      <c r="F41" s="14"/>
      <c r="G41" s="14"/>
    </row>
    <row r="42" spans="1:17" x14ac:dyDescent="0.25">
      <c r="B42" s="36" t="s">
        <v>42</v>
      </c>
      <c r="C42" s="37"/>
      <c r="D42" s="37"/>
      <c r="E42" s="38"/>
      <c r="F42" s="8" t="s">
        <v>4</v>
      </c>
      <c r="G42" s="8" t="s">
        <v>5</v>
      </c>
      <c r="H42" s="8" t="s">
        <v>6</v>
      </c>
      <c r="I42" s="8" t="s">
        <v>43</v>
      </c>
      <c r="J42" s="8" t="s">
        <v>7</v>
      </c>
      <c r="K42" s="20" t="s">
        <v>8</v>
      </c>
      <c r="L42" s="27" t="s">
        <v>44</v>
      </c>
    </row>
    <row r="43" spans="1:17" x14ac:dyDescent="0.25">
      <c r="F43" s="28">
        <f t="shared" ref="F43:I43" si="5">F33+F26+F10+F39</f>
        <v>11</v>
      </c>
      <c r="G43" s="28">
        <f t="shared" si="5"/>
        <v>8</v>
      </c>
      <c r="H43" s="28">
        <f t="shared" si="5"/>
        <v>6</v>
      </c>
      <c r="I43" s="28">
        <f t="shared" si="5"/>
        <v>12</v>
      </c>
      <c r="J43" s="28">
        <v>12</v>
      </c>
      <c r="K43" s="28"/>
      <c r="L43" s="29">
        <f>AVERAGE(F43:K43)</f>
        <v>9.8000000000000007</v>
      </c>
    </row>
    <row r="44" spans="1:17" x14ac:dyDescent="0.25">
      <c r="B44" s="15"/>
      <c r="C44" s="15"/>
      <c r="D44" s="13"/>
      <c r="E44" s="13"/>
      <c r="F44" s="13"/>
      <c r="G44" s="13"/>
    </row>
    <row r="45" spans="1:17" x14ac:dyDescent="0.25">
      <c r="B45" s="12"/>
      <c r="C45" s="12"/>
      <c r="D45" s="14"/>
      <c r="E45" s="14"/>
      <c r="F45" s="14"/>
      <c r="G45" s="14"/>
    </row>
    <row r="46" spans="1:17" x14ac:dyDescent="0.25">
      <c r="B46" s="12"/>
      <c r="C46" s="12"/>
      <c r="D46" s="13"/>
      <c r="E46" s="14"/>
      <c r="F46" s="14"/>
      <c r="G46" s="14"/>
    </row>
    <row r="47" spans="1:17" x14ac:dyDescent="0.25">
      <c r="B47" s="12"/>
      <c r="C47" s="12"/>
      <c r="D47" s="14"/>
      <c r="E47" s="14"/>
      <c r="F47" s="14"/>
      <c r="G47" s="14"/>
    </row>
    <row r="48" spans="1:17" x14ac:dyDescent="0.25">
      <c r="B48" s="15"/>
      <c r="C48" s="15"/>
      <c r="D48" s="13"/>
      <c r="E48" s="13"/>
      <c r="F48" s="13"/>
      <c r="G48" s="14"/>
    </row>
    <row r="49" spans="2:7" x14ac:dyDescent="0.25">
      <c r="B49" s="15"/>
      <c r="C49" s="15"/>
      <c r="D49" s="13"/>
      <c r="E49" s="13"/>
      <c r="F49" s="14"/>
      <c r="G49" s="14"/>
    </row>
    <row r="50" spans="2:7" x14ac:dyDescent="0.25">
      <c r="B50" s="12"/>
      <c r="C50" s="12"/>
      <c r="D50" s="13"/>
      <c r="E50" s="14"/>
      <c r="F50" s="14"/>
      <c r="G50" s="14"/>
    </row>
    <row r="51" spans="2:7" x14ac:dyDescent="0.25">
      <c r="B51" s="12"/>
      <c r="C51" s="12"/>
      <c r="D51" s="13"/>
      <c r="E51" s="14"/>
      <c r="F51" s="14"/>
      <c r="G51" s="14"/>
    </row>
    <row r="52" spans="2:7" x14ac:dyDescent="0.25">
      <c r="B52" s="12"/>
      <c r="C52" s="12"/>
      <c r="D52" s="13"/>
      <c r="E52" s="14"/>
      <c r="F52" s="14"/>
      <c r="G52" s="14"/>
    </row>
    <row r="53" spans="2:7" x14ac:dyDescent="0.25">
      <c r="B53" s="15"/>
      <c r="C53" s="15"/>
      <c r="D53" s="13"/>
      <c r="E53" s="13"/>
      <c r="F53" s="13"/>
      <c r="G53" s="13"/>
    </row>
    <row r="54" spans="2:7" x14ac:dyDescent="0.25">
      <c r="B54" s="12"/>
      <c r="C54" s="12"/>
      <c r="D54" s="14"/>
      <c r="E54" s="14"/>
      <c r="F54" s="14"/>
      <c r="G54" s="14"/>
    </row>
    <row r="55" spans="2:7" x14ac:dyDescent="0.25">
      <c r="B55" s="15"/>
      <c r="C55" s="15"/>
      <c r="D55" s="13"/>
      <c r="E55" s="13"/>
      <c r="F55" s="14"/>
      <c r="G55" s="14"/>
    </row>
    <row r="56" spans="2:7" x14ac:dyDescent="0.25">
      <c r="B56" s="15"/>
      <c r="C56" s="15"/>
      <c r="D56" s="13"/>
      <c r="E56" s="13"/>
      <c r="F56" s="13"/>
      <c r="G56" s="14"/>
    </row>
    <row r="57" spans="2:7" x14ac:dyDescent="0.25">
      <c r="B57" s="15"/>
      <c r="C57" s="15"/>
      <c r="D57" s="13"/>
      <c r="E57" s="13"/>
      <c r="F57" s="13"/>
      <c r="G57" s="14"/>
    </row>
    <row r="58" spans="2:7" x14ac:dyDescent="0.25">
      <c r="B58" s="15"/>
      <c r="C58" s="15"/>
      <c r="D58" s="13"/>
      <c r="E58" s="13"/>
      <c r="F58" s="13"/>
      <c r="G58" s="14"/>
    </row>
    <row r="59" spans="2:7" x14ac:dyDescent="0.25">
      <c r="B59" s="12"/>
      <c r="C59" s="12"/>
      <c r="D59" s="13"/>
      <c r="E59" s="14"/>
      <c r="F59" s="14"/>
      <c r="G59" s="14"/>
    </row>
    <row r="60" spans="2:7" x14ac:dyDescent="0.25">
      <c r="B60" s="12"/>
      <c r="C60" s="12"/>
      <c r="D60" s="13"/>
      <c r="E60" s="14"/>
      <c r="F60" s="14"/>
      <c r="G60" s="14"/>
    </row>
    <row r="61" spans="2:7" x14ac:dyDescent="0.25">
      <c r="B61" s="12"/>
      <c r="C61" s="12"/>
      <c r="D61" s="14"/>
      <c r="E61" s="14"/>
      <c r="F61" s="14"/>
      <c r="G61" s="14"/>
    </row>
    <row r="62" spans="2:7" x14ac:dyDescent="0.25">
      <c r="B62" s="12"/>
      <c r="C62" s="12"/>
      <c r="D62" s="14"/>
      <c r="E62" s="14"/>
      <c r="F62" s="13"/>
      <c r="G62" s="14"/>
    </row>
    <row r="63" spans="2:7" x14ac:dyDescent="0.25">
      <c r="B63" s="16"/>
      <c r="C63" s="16"/>
      <c r="D63" s="17"/>
      <c r="E63" s="17"/>
      <c r="F63" s="14"/>
      <c r="G63" s="14"/>
    </row>
    <row r="64" spans="2:7" x14ac:dyDescent="0.25">
      <c r="B64" s="12"/>
      <c r="C64" s="12"/>
      <c r="D64" s="13"/>
      <c r="E64" s="14"/>
      <c r="F64" s="14"/>
      <c r="G64" s="14"/>
    </row>
    <row r="65" spans="2:11" x14ac:dyDescent="0.25">
      <c r="B65" s="12"/>
      <c r="C65" s="12"/>
      <c r="D65" s="13"/>
      <c r="E65" s="14"/>
      <c r="F65" s="14"/>
      <c r="G65" s="14"/>
    </row>
    <row r="66" spans="2:11" x14ac:dyDescent="0.25">
      <c r="B66" s="12"/>
      <c r="C66" s="12"/>
      <c r="D66" s="14"/>
      <c r="E66" s="14"/>
      <c r="F66" s="14"/>
      <c r="G66" s="14"/>
    </row>
    <row r="67" spans="2:11" x14ac:dyDescent="0.25">
      <c r="B67" s="12"/>
      <c r="C67" s="12"/>
      <c r="D67" s="14"/>
      <c r="E67" s="14"/>
      <c r="F67" s="14"/>
      <c r="G67" s="14"/>
    </row>
    <row r="68" spans="2:11" x14ac:dyDescent="0.25">
      <c r="B68" s="15"/>
      <c r="C68" s="15"/>
      <c r="D68" s="13"/>
      <c r="E68" s="13"/>
      <c r="F68" s="13"/>
      <c r="G68" s="14"/>
      <c r="H68" s="18"/>
      <c r="I68" s="18"/>
      <c r="J68" s="18"/>
      <c r="K68" s="18"/>
    </row>
    <row r="69" spans="2:11" x14ac:dyDescent="0.25">
      <c r="B69" s="12"/>
      <c r="C69" s="12"/>
      <c r="D69" s="14"/>
      <c r="E69" s="14"/>
      <c r="F69" s="14"/>
      <c r="G69" s="14"/>
    </row>
    <row r="70" spans="2:11" x14ac:dyDescent="0.25">
      <c r="B70" s="12"/>
      <c r="C70" s="12"/>
      <c r="D70" s="14"/>
      <c r="E70" s="14"/>
      <c r="F70" s="14"/>
      <c r="G70" s="14"/>
      <c r="H70" s="9"/>
      <c r="I70" s="9"/>
      <c r="J70" s="9"/>
      <c r="K70" s="9"/>
    </row>
    <row r="71" spans="2:11" x14ac:dyDescent="0.25">
      <c r="B71" s="16"/>
      <c r="C71" s="16"/>
      <c r="D71" s="13"/>
      <c r="E71" s="17"/>
      <c r="F71" s="14"/>
      <c r="G71" s="14"/>
      <c r="H71" s="18"/>
      <c r="I71" s="18"/>
      <c r="J71" s="18"/>
      <c r="K71" s="18"/>
    </row>
    <row r="72" spans="2:11" x14ac:dyDescent="0.25">
      <c r="B72" s="16"/>
      <c r="C72" s="16"/>
      <c r="D72" s="17"/>
      <c r="E72" s="17"/>
      <c r="F72" s="14"/>
      <c r="G72" s="14"/>
      <c r="H72" s="18"/>
      <c r="I72" s="18"/>
      <c r="J72" s="18"/>
      <c r="K72" s="19"/>
    </row>
    <row r="73" spans="2:11" x14ac:dyDescent="0.25">
      <c r="B73" s="12"/>
      <c r="C73" s="12"/>
      <c r="D73" s="13"/>
      <c r="E73" s="14"/>
      <c r="F73" s="14"/>
      <c r="G73" s="14"/>
      <c r="H73" s="18"/>
      <c r="I73" s="18"/>
      <c r="J73" s="18"/>
      <c r="K73" s="18"/>
    </row>
    <row r="74" spans="2:11" x14ac:dyDescent="0.25">
      <c r="B74" s="12"/>
      <c r="C74" s="12"/>
      <c r="D74" s="14"/>
      <c r="E74" s="14"/>
      <c r="F74" s="13"/>
      <c r="G74" s="13"/>
      <c r="H74" s="3"/>
      <c r="I74" s="3"/>
      <c r="J74" s="3"/>
      <c r="K74" s="3"/>
    </row>
    <row r="75" spans="2:11" x14ac:dyDescent="0.25">
      <c r="B75" s="16"/>
      <c r="C75" s="16"/>
      <c r="D75" s="17"/>
      <c r="E75" s="17"/>
      <c r="F75" s="14"/>
      <c r="G75" s="14"/>
      <c r="H75" s="18"/>
      <c r="I75" s="18"/>
      <c r="J75" s="18"/>
      <c r="K75" s="18"/>
    </row>
    <row r="76" spans="2:11" x14ac:dyDescent="0.25">
      <c r="B76" s="12"/>
      <c r="C76" s="12"/>
      <c r="D76" s="13"/>
      <c r="E76" s="14"/>
      <c r="F76" s="14"/>
      <c r="G76" s="14"/>
      <c r="H76" s="18"/>
      <c r="I76" s="18"/>
      <c r="J76" s="18"/>
      <c r="K76" s="18"/>
    </row>
    <row r="77" spans="2:11" x14ac:dyDescent="0.25">
      <c r="B77" s="12"/>
      <c r="C77" s="12"/>
      <c r="D77" s="14"/>
      <c r="E77" s="14"/>
      <c r="F77" s="14"/>
      <c r="G77" s="14"/>
      <c r="H77" s="18"/>
      <c r="I77" s="18"/>
      <c r="J77" s="18"/>
      <c r="K77" s="18"/>
    </row>
    <row r="78" spans="2:11" x14ac:dyDescent="0.25">
      <c r="B78" s="15"/>
      <c r="C78" s="15"/>
      <c r="D78" s="13"/>
      <c r="E78" s="13"/>
      <c r="F78" s="13"/>
      <c r="G78" s="14"/>
      <c r="H78" s="18"/>
      <c r="I78" s="18"/>
      <c r="J78" s="18"/>
      <c r="K78" s="18"/>
    </row>
  </sheetData>
  <sortState ref="B30:Q32">
    <sortCondition descending="1" ref="L30:L32"/>
  </sortState>
  <mergeCells count="2">
    <mergeCell ref="B2:K2"/>
    <mergeCell ref="B42:E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rosen</cp:lastModifiedBy>
  <cp:lastPrinted>2024-06-10T16:13:02Z</cp:lastPrinted>
  <dcterms:created xsi:type="dcterms:W3CDTF">2024-04-30T15:32:56Z</dcterms:created>
  <dcterms:modified xsi:type="dcterms:W3CDTF">2024-09-19T22:37:18Z</dcterms:modified>
</cp:coreProperties>
</file>