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/>
  <c r="P9" i="1"/>
  <c r="Q9" i="1"/>
  <c r="N8" i="1"/>
  <c r="O8" i="1"/>
  <c r="P8" i="1"/>
  <c r="Q8" i="1"/>
  <c r="N10" i="1"/>
  <c r="O10" i="1"/>
  <c r="P10" i="1"/>
  <c r="Q10" i="1"/>
  <c r="N11" i="1"/>
  <c r="O11" i="1"/>
  <c r="P11" i="1"/>
  <c r="Q11" i="1"/>
  <c r="N44" i="1"/>
  <c r="O44" i="1"/>
  <c r="P44" i="1"/>
  <c r="Q44" i="1"/>
  <c r="N30" i="1"/>
  <c r="O30" i="1"/>
  <c r="P30" i="1"/>
  <c r="Q30" i="1"/>
  <c r="N20" i="1"/>
  <c r="O20" i="1"/>
  <c r="P20" i="1"/>
  <c r="Q20" i="1"/>
  <c r="N21" i="1"/>
  <c r="O21" i="1"/>
  <c r="P21" i="1"/>
  <c r="Q21" i="1"/>
  <c r="L21" i="1" s="1"/>
  <c r="N49" i="1"/>
  <c r="O49" i="1"/>
  <c r="P49" i="1"/>
  <c r="Q49" i="1"/>
  <c r="N17" i="1"/>
  <c r="O17" i="1"/>
  <c r="P17" i="1"/>
  <c r="Q17" i="1"/>
  <c r="L17" i="1" s="1"/>
  <c r="N23" i="1"/>
  <c r="O23" i="1"/>
  <c r="P23" i="1"/>
  <c r="Q23" i="1"/>
  <c r="N48" i="1"/>
  <c r="O48" i="1"/>
  <c r="P48" i="1"/>
  <c r="Q48" i="1"/>
  <c r="L48" i="1" s="1"/>
  <c r="N28" i="1"/>
  <c r="O28" i="1"/>
  <c r="P28" i="1"/>
  <c r="Q28" i="1"/>
  <c r="N37" i="1"/>
  <c r="O37" i="1"/>
  <c r="P37" i="1"/>
  <c r="Q37" i="1"/>
  <c r="N38" i="1"/>
  <c r="O38" i="1"/>
  <c r="P38" i="1"/>
  <c r="Q38" i="1"/>
  <c r="N39" i="1"/>
  <c r="O39" i="1"/>
  <c r="P39" i="1"/>
  <c r="Q39" i="1"/>
  <c r="N36" i="1"/>
  <c r="O36" i="1"/>
  <c r="P36" i="1"/>
  <c r="Q36" i="1"/>
  <c r="N40" i="1"/>
  <c r="O40" i="1"/>
  <c r="P40" i="1"/>
  <c r="Q40" i="1"/>
  <c r="N45" i="1"/>
  <c r="Q45" i="1" s="1"/>
  <c r="O45" i="1"/>
  <c r="P45" i="1"/>
  <c r="N18" i="1"/>
  <c r="O18" i="1"/>
  <c r="P18" i="1"/>
  <c r="Q18" i="1"/>
  <c r="N51" i="1"/>
  <c r="Q51" i="1" s="1"/>
  <c r="O51" i="1"/>
  <c r="P51" i="1"/>
  <c r="N41" i="1"/>
  <c r="O41" i="1"/>
  <c r="P41" i="1"/>
  <c r="Q41" i="1"/>
  <c r="N34" i="1"/>
  <c r="Q34" i="1" s="1"/>
  <c r="O34" i="1"/>
  <c r="P34" i="1"/>
  <c r="N33" i="1"/>
  <c r="O33" i="1"/>
  <c r="P33" i="1"/>
  <c r="Q33" i="1"/>
  <c r="N43" i="1"/>
  <c r="Q43" i="1" s="1"/>
  <c r="O43" i="1"/>
  <c r="P43" i="1"/>
  <c r="N22" i="1"/>
  <c r="O22" i="1"/>
  <c r="P22" i="1"/>
  <c r="Q22" i="1"/>
  <c r="L22" i="1" s="1"/>
  <c r="N24" i="1"/>
  <c r="Q24" i="1" s="1"/>
  <c r="O24" i="1"/>
  <c r="P24" i="1"/>
  <c r="N25" i="1"/>
  <c r="O25" i="1"/>
  <c r="P25" i="1"/>
  <c r="Q25" i="1"/>
  <c r="N31" i="1"/>
  <c r="Q31" i="1" s="1"/>
  <c r="O31" i="1"/>
  <c r="P31" i="1"/>
  <c r="N47" i="1"/>
  <c r="O47" i="1"/>
  <c r="P47" i="1"/>
  <c r="Q47" i="1"/>
  <c r="L47" i="1" s="1"/>
  <c r="N46" i="1"/>
  <c r="Q46" i="1" s="1"/>
  <c r="O46" i="1"/>
  <c r="P46" i="1"/>
  <c r="N19" i="1"/>
  <c r="O19" i="1"/>
  <c r="P19" i="1"/>
  <c r="Q19" i="1"/>
  <c r="N32" i="1"/>
  <c r="Q32" i="1" s="1"/>
  <c r="O32" i="1"/>
  <c r="P32" i="1"/>
  <c r="N35" i="1"/>
  <c r="O35" i="1"/>
  <c r="P35" i="1"/>
  <c r="Q35" i="1"/>
  <c r="N26" i="1"/>
  <c r="Q26" i="1" s="1"/>
  <c r="O26" i="1"/>
  <c r="P26" i="1"/>
  <c r="N27" i="1"/>
  <c r="O27" i="1"/>
  <c r="P27" i="1"/>
  <c r="Q27" i="1"/>
  <c r="L27" i="1" s="1"/>
  <c r="N42" i="1"/>
  <c r="Q42" i="1" s="1"/>
  <c r="O42" i="1"/>
  <c r="P42" i="1"/>
  <c r="N29" i="1"/>
  <c r="O29" i="1"/>
  <c r="P29" i="1"/>
  <c r="Q29" i="1"/>
  <c r="L29" i="1" s="1"/>
  <c r="N50" i="1"/>
  <c r="Q50" i="1" s="1"/>
  <c r="O50" i="1"/>
  <c r="P50" i="1"/>
  <c r="N16" i="1"/>
  <c r="O16" i="1"/>
  <c r="P16" i="1"/>
  <c r="Q16" i="1"/>
  <c r="N56" i="1"/>
  <c r="Q56" i="1" s="1"/>
  <c r="O56" i="1"/>
  <c r="P56" i="1"/>
  <c r="N57" i="1"/>
  <c r="O57" i="1"/>
  <c r="P57" i="1"/>
  <c r="Q57" i="1"/>
  <c r="N58" i="1"/>
  <c r="Q58" i="1" s="1"/>
  <c r="L58" i="1" s="1"/>
  <c r="O58" i="1"/>
  <c r="P58" i="1"/>
  <c r="N59" i="1"/>
  <c r="O59" i="1"/>
  <c r="P59" i="1"/>
  <c r="Q59" i="1"/>
  <c r="N60" i="1"/>
  <c r="Q60" i="1" s="1"/>
  <c r="L60" i="1" s="1"/>
  <c r="O60" i="1"/>
  <c r="P60" i="1"/>
  <c r="N65" i="1"/>
  <c r="O65" i="1"/>
  <c r="P65" i="1"/>
  <c r="Q65" i="1"/>
  <c r="N68" i="1"/>
  <c r="O68" i="1"/>
  <c r="P68" i="1"/>
  <c r="N66" i="1"/>
  <c r="O66" i="1"/>
  <c r="P66" i="1"/>
  <c r="Q66" i="1"/>
  <c r="N67" i="1"/>
  <c r="Q67" i="1" s="1"/>
  <c r="O67" i="1"/>
  <c r="P67" i="1"/>
  <c r="N69" i="1"/>
  <c r="O69" i="1"/>
  <c r="P69" i="1"/>
  <c r="Q69" i="1"/>
  <c r="N71" i="1"/>
  <c r="O71" i="1"/>
  <c r="P71" i="1"/>
  <c r="N70" i="1"/>
  <c r="O70" i="1"/>
  <c r="P70" i="1"/>
  <c r="Q70" i="1"/>
  <c r="N76" i="1"/>
  <c r="O76" i="1"/>
  <c r="P76" i="1"/>
  <c r="N77" i="1"/>
  <c r="Q77" i="1" s="1"/>
  <c r="O77" i="1"/>
  <c r="P77" i="1"/>
  <c r="N78" i="1"/>
  <c r="O78" i="1"/>
  <c r="P78" i="1"/>
  <c r="N79" i="1"/>
  <c r="Q79" i="1" s="1"/>
  <c r="O79" i="1"/>
  <c r="P79" i="1"/>
  <c r="N80" i="1"/>
  <c r="O80" i="1"/>
  <c r="P80" i="1"/>
  <c r="N81" i="1"/>
  <c r="O81" i="1"/>
  <c r="P81" i="1"/>
  <c r="N83" i="1"/>
  <c r="O83" i="1"/>
  <c r="P83" i="1"/>
  <c r="N82" i="1"/>
  <c r="O82" i="1"/>
  <c r="P82" i="1"/>
  <c r="N84" i="1"/>
  <c r="O84" i="1"/>
  <c r="P84" i="1"/>
  <c r="N90" i="1"/>
  <c r="O90" i="1"/>
  <c r="P90" i="1"/>
  <c r="N97" i="1"/>
  <c r="O97" i="1"/>
  <c r="P97" i="1"/>
  <c r="N96" i="1"/>
  <c r="Q96" i="1" s="1"/>
  <c r="O96" i="1"/>
  <c r="P96" i="1"/>
  <c r="P7" i="1"/>
  <c r="O7" i="1"/>
  <c r="N7" i="1"/>
  <c r="L9" i="1"/>
  <c r="Q81" i="1" l="1"/>
  <c r="L81" i="1" s="1"/>
  <c r="Q82" i="1"/>
  <c r="Q90" i="1"/>
  <c r="Q78" i="1"/>
  <c r="Q7" i="1"/>
  <c r="Q84" i="1"/>
  <c r="L84" i="1" s="1"/>
  <c r="Q76" i="1"/>
  <c r="L76" i="1" s="1"/>
  <c r="Q80" i="1"/>
  <c r="L80" i="1" s="1"/>
  <c r="Q83" i="1"/>
  <c r="L83" i="1" s="1"/>
  <c r="Q97" i="1"/>
  <c r="L97" i="1" s="1"/>
  <c r="Q68" i="1"/>
  <c r="L68" i="1" s="1"/>
  <c r="Q71" i="1"/>
  <c r="L41" i="1"/>
  <c r="L59" i="1"/>
  <c r="L90" i="1"/>
  <c r="L37" i="1"/>
  <c r="L50" i="1"/>
  <c r="L33" i="1"/>
  <c r="L82" i="1"/>
  <c r="L67" i="1"/>
  <c r="L49" i="1"/>
  <c r="L11" i="1"/>
  <c r="L39" i="1"/>
  <c r="L70" i="1"/>
  <c r="L96" i="1"/>
  <c r="L77" i="1"/>
  <c r="L25" i="1"/>
  <c r="L79" i="1"/>
  <c r="L40" i="1"/>
  <c r="L10" i="1"/>
  <c r="L43" i="1"/>
  <c r="L19" i="1"/>
  <c r="L18" i="1"/>
  <c r="L44" i="1"/>
  <c r="L71" i="1"/>
  <c r="L65" i="1"/>
  <c r="L28" i="1"/>
  <c r="L69" i="1"/>
  <c r="L46" i="1"/>
  <c r="L38" i="1"/>
  <c r="L32" i="1"/>
  <c r="L36" i="1"/>
  <c r="L24" i="1"/>
  <c r="L66" i="1"/>
  <c r="L78" i="1"/>
  <c r="L45" i="1"/>
  <c r="L51" i="1"/>
  <c r="L23" i="1"/>
  <c r="L31" i="1"/>
  <c r="L42" i="1"/>
  <c r="L34" i="1"/>
  <c r="L20" i="1"/>
  <c r="L57" i="1"/>
  <c r="L26" i="1"/>
  <c r="L8" i="1"/>
  <c r="L30" i="1"/>
  <c r="L56" i="1"/>
  <c r="L35" i="1"/>
  <c r="L16" i="1"/>
  <c r="L7" i="1"/>
  <c r="K102" i="1" l="1"/>
  <c r="I102" i="1" l="1"/>
  <c r="G102" i="1" l="1"/>
  <c r="H102" i="1"/>
  <c r="F102" i="1"/>
  <c r="L102" i="1" s="1"/>
</calcChain>
</file>

<file path=xl/sharedStrings.xml><?xml version="1.0" encoding="utf-8"?>
<sst xmlns="http://schemas.openxmlformats.org/spreadsheetml/2006/main" count="288" uniqueCount="115">
  <si>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</si>
  <si>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</si>
  <si>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</si>
  <si>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</si>
  <si>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</si>
  <si>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</si>
  <si>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</si>
  <si>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CORDOBA</t>
  </si>
  <si>
    <t>NACIONAL</t>
  </si>
  <si>
    <t>BUE</t>
  </si>
  <si>
    <t>LRJ</t>
  </si>
  <si>
    <t>SSC</t>
  </si>
  <si>
    <t>HM</t>
  </si>
  <si>
    <t>HV</t>
  </si>
  <si>
    <t>HJ</t>
  </si>
  <si>
    <t>MJ</t>
  </si>
  <si>
    <t>SFE</t>
  </si>
  <si>
    <t>RAW</t>
  </si>
  <si>
    <t>CBA</t>
  </si>
  <si>
    <t>QUI</t>
  </si>
  <si>
    <t>LPT</t>
  </si>
  <si>
    <t>MM</t>
  </si>
  <si>
    <t>SAN CARLOS</t>
  </si>
  <si>
    <t>CHI</t>
  </si>
  <si>
    <t>SRF</t>
  </si>
  <si>
    <t>RDT</t>
  </si>
  <si>
    <t>SLT</t>
  </si>
  <si>
    <t>ALVAREZ,PABLO DAMIAN</t>
  </si>
  <si>
    <t>APICELLA,MARIA BELEN</t>
  </si>
  <si>
    <t>BENECCHI,DANTE GUIDO</t>
  </si>
  <si>
    <t>MZA</t>
  </si>
  <si>
    <t>BIASOTTI, ANDRES</t>
  </si>
  <si>
    <t>CARRANZA, AUGUSTO JOSE</t>
  </si>
  <si>
    <t>COLAUTTI, MARTIN</t>
  </si>
  <si>
    <t>COLUSSI, NICOLAS</t>
  </si>
  <si>
    <t>CRUZ, IVAN</t>
  </si>
  <si>
    <t>DURAND,ALEJANDRO</t>
  </si>
  <si>
    <t>FELIX, ANDREA</t>
  </si>
  <si>
    <t>GARCIA,LUCAS MIGUEL</t>
  </si>
  <si>
    <t>TSR</t>
  </si>
  <si>
    <t>GODOY, NESTOR</t>
  </si>
  <si>
    <t>SJS</t>
  </si>
  <si>
    <t>GONZALEZ,DEMETRIO</t>
  </si>
  <si>
    <t>KOUKAS,GERMAN</t>
  </si>
  <si>
    <t>MAGNANO, CARLOS GABRIEL</t>
  </si>
  <si>
    <t>SRO</t>
  </si>
  <si>
    <t>MASTROVITO, MARTIN</t>
  </si>
  <si>
    <t>MELLA, JOSEFINA</t>
  </si>
  <si>
    <t>MELLA, MAURO GABRIEL</t>
  </si>
  <si>
    <t>MENDEZ BUENO,LARA DEL VALLE</t>
  </si>
  <si>
    <t>MOLINA ,VICTOR</t>
  </si>
  <si>
    <t>FFA</t>
  </si>
  <si>
    <t>MORALES GONZALEZ,JAZMIN MALENA</t>
  </si>
  <si>
    <t>MUÑOZ, MARCELO</t>
  </si>
  <si>
    <t>ORTIZ, JAZMIN</t>
  </si>
  <si>
    <t>PELLIZA,FACUNDO</t>
  </si>
  <si>
    <t>PEYRU,DIEGO MARTIN</t>
  </si>
  <si>
    <t>RAMOS, LAURA</t>
  </si>
  <si>
    <t>RAVIER,ROCIO</t>
  </si>
  <si>
    <t>VELARTE, RODRIGO</t>
  </si>
  <si>
    <t>VELASQUEZ,GERARDO</t>
  </si>
  <si>
    <t>ZAUPA GERMAN</t>
  </si>
  <si>
    <t>BEVIAQUA JAVIER ALEJANDRO</t>
  </si>
  <si>
    <t>TRC</t>
  </si>
  <si>
    <t>MOLINI LEANDRO</t>
  </si>
  <si>
    <t>ABREGO RODRIGO DANIEL</t>
  </si>
  <si>
    <t>GATTI, DANIEL EDUARDO</t>
  </si>
  <si>
    <t>MODESTI ALEXIS MARTIN</t>
  </si>
  <si>
    <t>ROMERO, BRUNO</t>
  </si>
  <si>
    <t>HERRERO CYNTIA SOLEDAD</t>
  </si>
  <si>
    <t>BENCE, MARCELA</t>
  </si>
  <si>
    <t>FRANCO ZOE MAGALI</t>
  </si>
  <si>
    <t>YANOVSKY JUAN</t>
  </si>
  <si>
    <t>PICON GASTON TOMAS</t>
  </si>
  <si>
    <t>10 METROS PISTOLA DE AIRE</t>
  </si>
  <si>
    <t>GIMENEZ, MATEO</t>
  </si>
  <si>
    <t>10 METROS PISTOLA DE AIRE PARATIRO</t>
  </si>
  <si>
    <t>ELBA ACUÑA</t>
  </si>
  <si>
    <t>OSVALDO GENTILLI</t>
  </si>
  <si>
    <t>ALL</t>
  </si>
  <si>
    <t>PINEDA, FEDERICO</t>
  </si>
  <si>
    <t>AGR</t>
  </si>
  <si>
    <t>LUNA, VICTORIA</t>
  </si>
  <si>
    <t>TCA</t>
  </si>
  <si>
    <t>VILLEGAS, DYANGO</t>
  </si>
  <si>
    <t>TORRES, VALENTINA</t>
  </si>
  <si>
    <t>TOTAL</t>
  </si>
  <si>
    <t>N°FEDERADO</t>
  </si>
  <si>
    <t>TORRES, MAXIMILIANO</t>
  </si>
  <si>
    <t>LUNA, DIEGO</t>
  </si>
  <si>
    <t>LOPEZ, PATRICIO</t>
  </si>
  <si>
    <t>DÁNGELO, LUIS</t>
  </si>
  <si>
    <t>GCH</t>
  </si>
  <si>
    <t xml:space="preserve">TOTAL TIRADORES </t>
  </si>
  <si>
    <t>PROMEDIO</t>
  </si>
  <si>
    <t>LOUSTAUNAU, ANDRES</t>
  </si>
  <si>
    <t>MV</t>
  </si>
  <si>
    <t>CASTELLVI, VIRGINIA</t>
  </si>
  <si>
    <t>BIERE BRENDA</t>
  </si>
  <si>
    <t>BORRAS MONICA</t>
  </si>
  <si>
    <t>HEALY, PATRICIO</t>
  </si>
  <si>
    <t>HERRERO, ABELARDO</t>
  </si>
  <si>
    <t>SANCHEZ ANDRES</t>
  </si>
  <si>
    <t>COSTELLO MATIAS</t>
  </si>
  <si>
    <t>FAA</t>
  </si>
  <si>
    <t>GONZALEZ RAMIRO</t>
  </si>
  <si>
    <t>MODESTI TOMAS</t>
  </si>
  <si>
    <t>VELAZQUEZ GERARDO</t>
  </si>
  <si>
    <t>ANITORI FLAVIO</t>
  </si>
  <si>
    <t>SH1 P2</t>
  </si>
  <si>
    <t>SH1 P1</t>
  </si>
  <si>
    <r>
      <t>NAC/</t>
    </r>
    <r>
      <rPr>
        <b/>
        <sz val="11"/>
        <color rgb="FF0070C0"/>
        <rFont val="Calibri"/>
        <family val="2"/>
        <scheme val="minor"/>
      </rPr>
      <t>AREQ</t>
    </r>
  </si>
  <si>
    <t>HEREDIA VERONICA</t>
  </si>
  <si>
    <t>RK</t>
  </si>
  <si>
    <t>TFSJ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</si>
</sst>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" fontId="0" fillId="0" borderId="1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11" xfId="0" applyFill="1" applyBorder="1"/>
    <xf numFmtId="0" fontId="6" fillId="2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8" fillId="2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topLeftCell="A41" workbookViewId="0">
      <selection activeCell="R62" sqref="R62"/>
    </sheetView>
  </sheetViews>
  <sheetFormatPr baseColWidth="10" defaultRowHeight="15" x14ac:dyDescent="0.25"/>
  <cols>
    <col min="1" max="1" width="8.140625" customWidth="1"/>
    <col min="2" max="2" width="37.85546875" customWidth="1"/>
    <col min="3" max="3" width="13" customWidth="1"/>
    <col min="4" max="4" width="13.28515625" customWidth="1"/>
    <col min="7" max="7" width="14.140625" customWidth="1"/>
    <col min="9" max="9" width="14.85546875" customWidth="1"/>
    <col min="12" max="12" width="11.42578125" customWidth="1"/>
    <col min="14" max="17" width="0" hidden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7" ht="26.25" x14ac:dyDescent="0.4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7" ht="21" x14ac:dyDescent="0.35">
      <c r="A3" s="79" t="s">
        <v>74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7" x14ac:dyDescent="0.25">
      <c r="A4" s="9"/>
      <c r="D4" s="1"/>
      <c r="E4" s="1"/>
      <c r="F4" s="2"/>
      <c r="G4" s="2"/>
      <c r="H4" s="5"/>
      <c r="I4" s="5"/>
      <c r="J4" s="5"/>
      <c r="K4" s="5"/>
      <c r="L4" s="9"/>
    </row>
    <row r="5" spans="1:17" ht="15.75" thickBot="1" x14ac:dyDescent="0.3">
      <c r="A5" s="9"/>
      <c r="B5" s="2"/>
      <c r="C5" s="2"/>
      <c r="D5" s="2"/>
      <c r="E5" s="2"/>
      <c r="F5" s="37">
        <v>1</v>
      </c>
      <c r="G5" s="37">
        <v>2</v>
      </c>
      <c r="H5" s="37">
        <v>3</v>
      </c>
      <c r="I5" s="37">
        <v>4</v>
      </c>
      <c r="J5" s="37">
        <v>5</v>
      </c>
      <c r="K5" s="37"/>
      <c r="L5" s="38"/>
    </row>
    <row r="6" spans="1:17" x14ac:dyDescent="0.25">
      <c r="A6" s="48" t="s">
        <v>113</v>
      </c>
      <c r="B6" s="49" t="s">
        <v>1</v>
      </c>
      <c r="C6" s="49" t="s">
        <v>87</v>
      </c>
      <c r="D6" s="49" t="s">
        <v>2</v>
      </c>
      <c r="E6" s="49" t="s">
        <v>3</v>
      </c>
      <c r="F6" s="49" t="s">
        <v>4</v>
      </c>
      <c r="G6" s="49" t="s">
        <v>22</v>
      </c>
      <c r="H6" s="49" t="s">
        <v>5</v>
      </c>
      <c r="I6" s="49" t="s">
        <v>6</v>
      </c>
      <c r="J6" s="49" t="s">
        <v>7</v>
      </c>
      <c r="K6" s="50" t="s">
        <v>8</v>
      </c>
      <c r="L6" s="51" t="s">
        <v>86</v>
      </c>
    </row>
    <row r="7" spans="1:17" ht="15.75" thickBot="1" x14ac:dyDescent="0.3">
      <c r="A7" s="70">
        <v>1</v>
      </c>
      <c r="B7" s="71" t="s">
        <v>34</v>
      </c>
      <c r="C7" s="57">
        <v>8934</v>
      </c>
      <c r="D7" s="58" t="s">
        <v>11</v>
      </c>
      <c r="E7" s="58" t="s">
        <v>14</v>
      </c>
      <c r="F7" s="58">
        <v>547</v>
      </c>
      <c r="G7" s="59">
        <v>548</v>
      </c>
      <c r="H7" s="72">
        <v>547</v>
      </c>
      <c r="I7" s="73"/>
      <c r="J7" s="72">
        <v>544</v>
      </c>
      <c r="K7" s="74">
        <v>553</v>
      </c>
      <c r="L7" s="63">
        <f>Q7</f>
        <v>2195</v>
      </c>
      <c r="N7">
        <f>IF(COUNT(F7,G7,H7,I7,J7)&gt;=1,LARGE(F7:J7,1),"0")</f>
        <v>548</v>
      </c>
      <c r="O7">
        <f>IF(COUNT(F7:J7)&gt;=2,LARGE(F7:J7,2),"0")</f>
        <v>547</v>
      </c>
      <c r="P7">
        <f>IF(COUNT(F7:J7)&gt;=3,LARGE(F7:J7,3),"0")</f>
        <v>547</v>
      </c>
      <c r="Q7">
        <f>SUM(N7:P7)+K7</f>
        <v>2195</v>
      </c>
    </row>
    <row r="8" spans="1:17" x14ac:dyDescent="0.25">
      <c r="A8" s="64">
        <v>2</v>
      </c>
      <c r="B8" s="65" t="s">
        <v>55</v>
      </c>
      <c r="C8" s="66">
        <v>9580</v>
      </c>
      <c r="D8" s="67" t="s">
        <v>18</v>
      </c>
      <c r="E8" s="67" t="s">
        <v>14</v>
      </c>
      <c r="F8" s="68">
        <v>511</v>
      </c>
      <c r="G8" s="68">
        <v>527</v>
      </c>
      <c r="H8" s="45"/>
      <c r="I8" s="44"/>
      <c r="J8" s="69">
        <v>536</v>
      </c>
      <c r="K8" s="44"/>
      <c r="L8" s="47">
        <f>Q8</f>
        <v>1574</v>
      </c>
      <c r="N8">
        <f>IF(COUNT(F8,G8,H8,I8,J8)&gt;=1,LARGE(F8:J8,1),"0")</f>
        <v>536</v>
      </c>
      <c r="O8">
        <f>IF(COUNT(F8:J8)&gt;=2,LARGE(F8:J8,2),"0")</f>
        <v>527</v>
      </c>
      <c r="P8">
        <f>IF(COUNT(F8:J8)&gt;=3,LARGE(F8:J8,3),"0")</f>
        <v>511</v>
      </c>
      <c r="Q8">
        <f>SUM(N8:P8)+K8</f>
        <v>1574</v>
      </c>
    </row>
    <row r="9" spans="1:17" x14ac:dyDescent="0.25">
      <c r="A9" s="21">
        <v>3</v>
      </c>
      <c r="B9" s="10" t="s">
        <v>73</v>
      </c>
      <c r="C9" s="23">
        <v>9804</v>
      </c>
      <c r="D9" s="3" t="s">
        <v>17</v>
      </c>
      <c r="E9" s="3" t="s">
        <v>14</v>
      </c>
      <c r="F9" s="11"/>
      <c r="G9" s="35">
        <v>377</v>
      </c>
      <c r="H9" s="36">
        <v>405</v>
      </c>
      <c r="I9" s="36">
        <v>419</v>
      </c>
      <c r="J9" s="19"/>
      <c r="K9" s="31"/>
      <c r="L9" s="22">
        <f>Q9</f>
        <v>1201</v>
      </c>
      <c r="N9">
        <f>IF(COUNT(F9,G9,H9,I9,J9)&gt;=1,LARGE(F9:J9,1),"0")</f>
        <v>419</v>
      </c>
      <c r="O9">
        <f>IF(COUNT(F9:J9)&gt;=2,LARGE(F9:J9,2),"0")</f>
        <v>405</v>
      </c>
      <c r="P9">
        <f>IF(COUNT(F9:J9)&gt;=3,LARGE(F9:J9,3),"0")</f>
        <v>377</v>
      </c>
      <c r="Q9">
        <f>SUM(N9:P9)+K9</f>
        <v>1201</v>
      </c>
    </row>
    <row r="10" spans="1:17" x14ac:dyDescent="0.25">
      <c r="A10" s="17">
        <v>4</v>
      </c>
      <c r="B10" s="10" t="s">
        <v>75</v>
      </c>
      <c r="C10" s="23">
        <v>10032</v>
      </c>
      <c r="D10" s="3" t="s">
        <v>26</v>
      </c>
      <c r="E10" s="3" t="s">
        <v>14</v>
      </c>
      <c r="F10" s="11"/>
      <c r="G10" s="3">
        <v>472</v>
      </c>
      <c r="H10" s="8">
        <v>488</v>
      </c>
      <c r="I10" s="33"/>
      <c r="J10" s="25"/>
      <c r="K10" s="33"/>
      <c r="L10" s="22">
        <f>Q10</f>
        <v>960</v>
      </c>
      <c r="N10">
        <f>IF(COUNT(F10,G10,H10,I10,J10)&gt;=1,LARGE(F10:J10,1),"0")</f>
        <v>488</v>
      </c>
      <c r="O10">
        <f>IF(COUNT(F10:J10)&gt;=2,LARGE(F10:J10,2),"0")</f>
        <v>472</v>
      </c>
      <c r="P10" t="str">
        <f>IF(COUNT(F10:J10)&gt;=3,LARGE(F10:J10,3),"0")</f>
        <v>0</v>
      </c>
      <c r="Q10">
        <f>SUM(N10:P10)+K10</f>
        <v>960</v>
      </c>
    </row>
    <row r="11" spans="1:17" x14ac:dyDescent="0.25">
      <c r="A11" s="17">
        <v>5</v>
      </c>
      <c r="B11" s="10" t="s">
        <v>91</v>
      </c>
      <c r="C11" s="23">
        <v>9920</v>
      </c>
      <c r="D11" s="3" t="s">
        <v>26</v>
      </c>
      <c r="E11" s="3" t="s">
        <v>14</v>
      </c>
      <c r="F11" s="11"/>
      <c r="G11" s="11"/>
      <c r="H11" s="17">
        <v>451</v>
      </c>
      <c r="I11" s="31"/>
      <c r="J11" s="19"/>
      <c r="K11" s="31"/>
      <c r="L11" s="22">
        <f>Q11</f>
        <v>451</v>
      </c>
      <c r="N11">
        <f>IF(COUNT(F11,G11,H11,I11,J11)&gt;=1,LARGE(F11:J11,1),"0")</f>
        <v>451</v>
      </c>
      <c r="O11" t="str">
        <f>IF(COUNT(F11:J11)&gt;=2,LARGE(F11:J11,2),"0")</f>
        <v>0</v>
      </c>
      <c r="P11" t="str">
        <f>IF(COUNT(F11:J11)&gt;=3,LARGE(F11:J11,3),"0")</f>
        <v>0</v>
      </c>
      <c r="Q11">
        <f>SUM(N11:P11)+K11</f>
        <v>451</v>
      </c>
    </row>
    <row r="12" spans="1:17" s="9" customFormat="1" x14ac:dyDescent="0.25">
      <c r="B12" s="5"/>
      <c r="C12" s="26"/>
      <c r="D12" s="2"/>
      <c r="E12" s="2"/>
      <c r="F12" s="28">
        <v>2</v>
      </c>
      <c r="G12" s="28">
        <v>4</v>
      </c>
      <c r="H12" s="29">
        <v>4</v>
      </c>
      <c r="I12" s="29">
        <v>1</v>
      </c>
      <c r="J12" s="29">
        <v>2</v>
      </c>
      <c r="K12" s="29">
        <v>1</v>
      </c>
      <c r="N12"/>
      <c r="O12"/>
      <c r="P12"/>
      <c r="Q12"/>
    </row>
    <row r="13" spans="1:17" x14ac:dyDescent="0.25">
      <c r="A13" s="9"/>
      <c r="D13" s="1"/>
      <c r="E13" s="1"/>
      <c r="F13" s="2"/>
      <c r="G13" s="2"/>
      <c r="H13" s="5"/>
      <c r="I13" s="5"/>
      <c r="J13" s="5"/>
      <c r="K13" s="5"/>
      <c r="L13" s="9"/>
    </row>
    <row r="14" spans="1:17" ht="15.75" thickBot="1" x14ac:dyDescent="0.3">
      <c r="A14" s="9"/>
      <c r="B14" s="2"/>
      <c r="C14" s="2"/>
      <c r="D14" s="2"/>
      <c r="E14" s="2"/>
      <c r="F14" s="37">
        <v>1</v>
      </c>
      <c r="G14" s="37">
        <v>2</v>
      </c>
      <c r="H14" s="37">
        <v>3</v>
      </c>
      <c r="I14" s="37">
        <v>4</v>
      </c>
      <c r="J14" s="37">
        <v>5</v>
      </c>
      <c r="K14" s="37"/>
      <c r="L14" s="38"/>
    </row>
    <row r="15" spans="1:17" x14ac:dyDescent="0.25">
      <c r="A15" s="48" t="s">
        <v>113</v>
      </c>
      <c r="B15" s="49" t="s">
        <v>1</v>
      </c>
      <c r="C15" s="49" t="s">
        <v>87</v>
      </c>
      <c r="D15" s="49" t="s">
        <v>2</v>
      </c>
      <c r="E15" s="49" t="s">
        <v>3</v>
      </c>
      <c r="F15" s="49" t="s">
        <v>4</v>
      </c>
      <c r="G15" s="49" t="s">
        <v>22</v>
      </c>
      <c r="H15" s="49" t="s">
        <v>5</v>
      </c>
      <c r="I15" s="49" t="s">
        <v>6</v>
      </c>
      <c r="J15" s="49" t="s">
        <v>7</v>
      </c>
      <c r="K15" s="50" t="s">
        <v>8</v>
      </c>
      <c r="L15" s="51" t="s">
        <v>86</v>
      </c>
    </row>
    <row r="16" spans="1:17" x14ac:dyDescent="0.25">
      <c r="A16" s="52">
        <v>1</v>
      </c>
      <c r="B16" s="10" t="s">
        <v>61</v>
      </c>
      <c r="C16" s="23">
        <v>8463</v>
      </c>
      <c r="D16" s="3" t="s">
        <v>19</v>
      </c>
      <c r="E16" s="3" t="s">
        <v>12</v>
      </c>
      <c r="F16" s="35">
        <v>561</v>
      </c>
      <c r="G16" s="35">
        <v>566</v>
      </c>
      <c r="H16" s="11"/>
      <c r="I16" s="32"/>
      <c r="J16" s="36">
        <v>560</v>
      </c>
      <c r="K16" s="14">
        <v>564</v>
      </c>
      <c r="L16" s="53">
        <f t="shared" ref="L16:L51" si="0">Q16</f>
        <v>2251</v>
      </c>
      <c r="N16">
        <f t="shared" ref="N16:N51" si="1">IF(COUNT(F16,G16,H16,I16,J16)&gt;=1,LARGE(F16:J16,1),"0")</f>
        <v>566</v>
      </c>
      <c r="O16">
        <f t="shared" ref="O16:O51" si="2">IF(COUNT(F16:J16)&gt;=2,LARGE(F16:J16,2),"0")</f>
        <v>561</v>
      </c>
      <c r="P16">
        <f t="shared" ref="P16:P51" si="3">IF(COUNT(F16:J16)&gt;=3,LARGE(F16:J16,3),"0")</f>
        <v>560</v>
      </c>
      <c r="Q16">
        <f t="shared" ref="Q16:Q51" si="4">SUM(N16:P16)+K16</f>
        <v>2251</v>
      </c>
    </row>
    <row r="17" spans="1:17" x14ac:dyDescent="0.25">
      <c r="A17" s="52">
        <v>2</v>
      </c>
      <c r="B17" s="10" t="s">
        <v>32</v>
      </c>
      <c r="C17" s="23">
        <v>7199</v>
      </c>
      <c r="D17" s="3" t="s">
        <v>18</v>
      </c>
      <c r="E17" s="3" t="s">
        <v>12</v>
      </c>
      <c r="F17" s="35">
        <v>553</v>
      </c>
      <c r="G17" s="3">
        <v>549</v>
      </c>
      <c r="H17" s="36">
        <v>568</v>
      </c>
      <c r="I17" s="31"/>
      <c r="J17" s="36">
        <v>568</v>
      </c>
      <c r="K17" s="18">
        <v>554</v>
      </c>
      <c r="L17" s="53">
        <f t="shared" si="0"/>
        <v>2243</v>
      </c>
      <c r="N17">
        <f t="shared" si="1"/>
        <v>568</v>
      </c>
      <c r="O17">
        <f t="shared" si="2"/>
        <v>568</v>
      </c>
      <c r="P17">
        <f t="shared" si="3"/>
        <v>553</v>
      </c>
      <c r="Q17">
        <f t="shared" si="4"/>
        <v>2243</v>
      </c>
    </row>
    <row r="18" spans="1:17" x14ac:dyDescent="0.25">
      <c r="A18" s="52">
        <v>3</v>
      </c>
      <c r="B18" s="4" t="s">
        <v>43</v>
      </c>
      <c r="C18" s="23">
        <v>9396</v>
      </c>
      <c r="D18" s="3" t="s">
        <v>11</v>
      </c>
      <c r="E18" s="3" t="s">
        <v>12</v>
      </c>
      <c r="F18" s="3">
        <v>547</v>
      </c>
      <c r="G18" s="36">
        <v>559</v>
      </c>
      <c r="H18" s="36">
        <v>567</v>
      </c>
      <c r="I18" s="31"/>
      <c r="J18" s="36">
        <v>554</v>
      </c>
      <c r="K18" s="18">
        <v>542</v>
      </c>
      <c r="L18" s="53">
        <f t="shared" si="0"/>
        <v>2222</v>
      </c>
      <c r="N18">
        <f t="shared" si="1"/>
        <v>567</v>
      </c>
      <c r="O18">
        <f t="shared" si="2"/>
        <v>559</v>
      </c>
      <c r="P18">
        <f t="shared" si="3"/>
        <v>554</v>
      </c>
      <c r="Q18">
        <f t="shared" si="4"/>
        <v>2222</v>
      </c>
    </row>
    <row r="19" spans="1:17" x14ac:dyDescent="0.25">
      <c r="A19" s="54">
        <v>4</v>
      </c>
      <c r="B19" s="10" t="s">
        <v>80</v>
      </c>
      <c r="C19" s="23">
        <v>9085</v>
      </c>
      <c r="D19" s="3" t="s">
        <v>81</v>
      </c>
      <c r="E19" s="3" t="s">
        <v>12</v>
      </c>
      <c r="F19" s="11"/>
      <c r="G19" s="11"/>
      <c r="H19" s="36">
        <v>558</v>
      </c>
      <c r="I19" s="36">
        <v>560</v>
      </c>
      <c r="J19" s="36">
        <v>547</v>
      </c>
      <c r="K19" s="14">
        <v>541</v>
      </c>
      <c r="L19" s="53">
        <f t="shared" si="0"/>
        <v>2206</v>
      </c>
      <c r="N19">
        <f t="shared" si="1"/>
        <v>560</v>
      </c>
      <c r="O19">
        <f t="shared" si="2"/>
        <v>558</v>
      </c>
      <c r="P19">
        <f t="shared" si="3"/>
        <v>547</v>
      </c>
      <c r="Q19">
        <f t="shared" si="4"/>
        <v>2206</v>
      </c>
    </row>
    <row r="20" spans="1:17" x14ac:dyDescent="0.25">
      <c r="A20" s="54">
        <v>5</v>
      </c>
      <c r="B20" s="10" t="s">
        <v>29</v>
      </c>
      <c r="C20" s="23">
        <v>428</v>
      </c>
      <c r="D20" s="3" t="s">
        <v>30</v>
      </c>
      <c r="E20" s="3" t="s">
        <v>12</v>
      </c>
      <c r="F20" s="35">
        <v>555</v>
      </c>
      <c r="G20" s="11"/>
      <c r="H20" s="36">
        <v>554</v>
      </c>
      <c r="I20" s="31"/>
      <c r="J20" s="36">
        <v>544</v>
      </c>
      <c r="K20" s="18">
        <v>545</v>
      </c>
      <c r="L20" s="53">
        <f t="shared" si="0"/>
        <v>2198</v>
      </c>
      <c r="N20">
        <f t="shared" si="1"/>
        <v>555</v>
      </c>
      <c r="O20">
        <f t="shared" si="2"/>
        <v>554</v>
      </c>
      <c r="P20">
        <f t="shared" si="3"/>
        <v>544</v>
      </c>
      <c r="Q20">
        <f t="shared" si="4"/>
        <v>2198</v>
      </c>
    </row>
    <row r="21" spans="1:17" x14ac:dyDescent="0.25">
      <c r="A21" s="54">
        <v>6</v>
      </c>
      <c r="B21" s="10" t="s">
        <v>62</v>
      </c>
      <c r="C21" s="23">
        <v>33</v>
      </c>
      <c r="D21" s="3" t="s">
        <v>63</v>
      </c>
      <c r="E21" s="3" t="s">
        <v>12</v>
      </c>
      <c r="F21" s="11"/>
      <c r="G21" s="35">
        <v>545</v>
      </c>
      <c r="H21" s="36">
        <v>552</v>
      </c>
      <c r="I21" s="17">
        <v>538</v>
      </c>
      <c r="J21" s="36">
        <v>549</v>
      </c>
      <c r="K21" s="18">
        <v>551</v>
      </c>
      <c r="L21" s="53">
        <f t="shared" si="0"/>
        <v>2197</v>
      </c>
      <c r="N21">
        <f t="shared" si="1"/>
        <v>552</v>
      </c>
      <c r="O21">
        <f t="shared" si="2"/>
        <v>549</v>
      </c>
      <c r="P21">
        <f t="shared" si="3"/>
        <v>545</v>
      </c>
      <c r="Q21">
        <f t="shared" si="4"/>
        <v>2197</v>
      </c>
    </row>
    <row r="22" spans="1:17" x14ac:dyDescent="0.25">
      <c r="A22" s="54">
        <v>7</v>
      </c>
      <c r="B22" s="4" t="s">
        <v>48</v>
      </c>
      <c r="C22" s="23">
        <v>9431</v>
      </c>
      <c r="D22" s="3" t="s">
        <v>24</v>
      </c>
      <c r="E22" s="3" t="s">
        <v>12</v>
      </c>
      <c r="F22" s="35">
        <v>548</v>
      </c>
      <c r="G22" s="35">
        <v>552</v>
      </c>
      <c r="H22" s="17">
        <v>536</v>
      </c>
      <c r="I22" s="36">
        <v>542</v>
      </c>
      <c r="J22" s="19"/>
      <c r="K22" s="18">
        <v>542</v>
      </c>
      <c r="L22" s="53">
        <f t="shared" si="0"/>
        <v>2184</v>
      </c>
      <c r="N22">
        <f t="shared" si="1"/>
        <v>552</v>
      </c>
      <c r="O22">
        <f t="shared" si="2"/>
        <v>548</v>
      </c>
      <c r="P22">
        <f t="shared" si="3"/>
        <v>542</v>
      </c>
      <c r="Q22">
        <f t="shared" si="4"/>
        <v>2184</v>
      </c>
    </row>
    <row r="23" spans="1:17" x14ac:dyDescent="0.25">
      <c r="A23" s="54">
        <v>8</v>
      </c>
      <c r="B23" s="10" t="s">
        <v>33</v>
      </c>
      <c r="C23" s="23">
        <v>9197</v>
      </c>
      <c r="D23" s="3" t="s">
        <v>11</v>
      </c>
      <c r="E23" s="3" t="s">
        <v>12</v>
      </c>
      <c r="F23" s="3">
        <v>514</v>
      </c>
      <c r="G23" s="35">
        <v>527</v>
      </c>
      <c r="H23" s="36">
        <v>551</v>
      </c>
      <c r="I23" s="31"/>
      <c r="J23" s="36">
        <v>543</v>
      </c>
      <c r="K23" s="18">
        <v>533</v>
      </c>
      <c r="L23" s="53">
        <f t="shared" si="0"/>
        <v>2154</v>
      </c>
      <c r="N23">
        <f t="shared" si="1"/>
        <v>551</v>
      </c>
      <c r="O23">
        <f t="shared" si="2"/>
        <v>543</v>
      </c>
      <c r="P23">
        <f t="shared" si="3"/>
        <v>527</v>
      </c>
      <c r="Q23">
        <f t="shared" si="4"/>
        <v>2154</v>
      </c>
    </row>
    <row r="24" spans="1:17" x14ac:dyDescent="0.25">
      <c r="A24" s="54">
        <v>9</v>
      </c>
      <c r="B24" s="10" t="s">
        <v>67</v>
      </c>
      <c r="C24" s="23">
        <v>9606</v>
      </c>
      <c r="D24" s="3" t="s">
        <v>63</v>
      </c>
      <c r="E24" s="3" t="s">
        <v>12</v>
      </c>
      <c r="F24" s="11"/>
      <c r="G24" s="3">
        <v>527</v>
      </c>
      <c r="H24" s="36">
        <v>538</v>
      </c>
      <c r="I24" s="36">
        <v>530</v>
      </c>
      <c r="J24" s="36">
        <v>527</v>
      </c>
      <c r="K24" s="18">
        <v>536</v>
      </c>
      <c r="L24" s="53">
        <f t="shared" si="0"/>
        <v>2131</v>
      </c>
      <c r="N24">
        <f t="shared" si="1"/>
        <v>538</v>
      </c>
      <c r="O24">
        <f t="shared" si="2"/>
        <v>530</v>
      </c>
      <c r="P24">
        <f t="shared" si="3"/>
        <v>527</v>
      </c>
      <c r="Q24">
        <f t="shared" si="4"/>
        <v>2131</v>
      </c>
    </row>
    <row r="25" spans="1:17" x14ac:dyDescent="0.25">
      <c r="A25" s="54">
        <v>10</v>
      </c>
      <c r="B25" s="10" t="s">
        <v>50</v>
      </c>
      <c r="C25" s="23">
        <v>6375</v>
      </c>
      <c r="D25" s="3" t="s">
        <v>51</v>
      </c>
      <c r="E25" s="3" t="s">
        <v>12</v>
      </c>
      <c r="F25" s="35">
        <v>522</v>
      </c>
      <c r="G25" s="35">
        <v>536</v>
      </c>
      <c r="H25" s="19"/>
      <c r="I25" s="31"/>
      <c r="J25" s="36">
        <v>539</v>
      </c>
      <c r="K25" s="18">
        <v>531</v>
      </c>
      <c r="L25" s="53">
        <f t="shared" si="0"/>
        <v>2128</v>
      </c>
      <c r="N25">
        <f t="shared" si="1"/>
        <v>539</v>
      </c>
      <c r="O25">
        <f t="shared" si="2"/>
        <v>536</v>
      </c>
      <c r="P25">
        <f t="shared" si="3"/>
        <v>522</v>
      </c>
      <c r="Q25">
        <f t="shared" si="4"/>
        <v>2128</v>
      </c>
    </row>
    <row r="26" spans="1:17" x14ac:dyDescent="0.25">
      <c r="A26" s="54">
        <v>11</v>
      </c>
      <c r="B26" s="10" t="s">
        <v>88</v>
      </c>
      <c r="C26" s="23">
        <v>9876</v>
      </c>
      <c r="D26" s="3" t="s">
        <v>81</v>
      </c>
      <c r="E26" s="3" t="s">
        <v>12</v>
      </c>
      <c r="F26" s="11"/>
      <c r="G26" s="11"/>
      <c r="H26" s="36">
        <v>540</v>
      </c>
      <c r="I26" s="36">
        <v>530</v>
      </c>
      <c r="J26" s="36">
        <v>539</v>
      </c>
      <c r="K26" s="18">
        <v>517</v>
      </c>
      <c r="L26" s="53">
        <f t="shared" si="0"/>
        <v>2126</v>
      </c>
      <c r="N26">
        <f t="shared" si="1"/>
        <v>540</v>
      </c>
      <c r="O26">
        <f t="shared" si="2"/>
        <v>539</v>
      </c>
      <c r="P26">
        <f t="shared" si="3"/>
        <v>530</v>
      </c>
      <c r="Q26">
        <f t="shared" si="4"/>
        <v>2126</v>
      </c>
    </row>
    <row r="27" spans="1:17" ht="15.75" thickBot="1" x14ac:dyDescent="0.3">
      <c r="A27" s="55">
        <v>12</v>
      </c>
      <c r="B27" s="56" t="s">
        <v>59</v>
      </c>
      <c r="C27" s="57">
        <v>6267</v>
      </c>
      <c r="D27" s="58" t="s">
        <v>10</v>
      </c>
      <c r="E27" s="58" t="s">
        <v>12</v>
      </c>
      <c r="F27" s="59">
        <v>535</v>
      </c>
      <c r="G27" s="58">
        <v>505</v>
      </c>
      <c r="H27" s="60">
        <v>511</v>
      </c>
      <c r="I27" s="61">
        <v>528</v>
      </c>
      <c r="J27" s="61">
        <v>518</v>
      </c>
      <c r="K27" s="62">
        <v>517</v>
      </c>
      <c r="L27" s="63">
        <f t="shared" si="0"/>
        <v>2098</v>
      </c>
      <c r="N27">
        <f t="shared" si="1"/>
        <v>535</v>
      </c>
      <c r="O27">
        <f t="shared" si="2"/>
        <v>528</v>
      </c>
      <c r="P27">
        <f t="shared" si="3"/>
        <v>518</v>
      </c>
      <c r="Q27">
        <f t="shared" si="4"/>
        <v>2098</v>
      </c>
    </row>
    <row r="28" spans="1:17" x14ac:dyDescent="0.25">
      <c r="A28" s="39">
        <v>13</v>
      </c>
      <c r="B28" s="40" t="s">
        <v>35</v>
      </c>
      <c r="C28" s="41">
        <v>8763</v>
      </c>
      <c r="D28" s="42" t="s">
        <v>26</v>
      </c>
      <c r="E28" s="42" t="s">
        <v>12</v>
      </c>
      <c r="F28" s="42">
        <v>543</v>
      </c>
      <c r="G28" s="43"/>
      <c r="H28" s="39">
        <v>559</v>
      </c>
      <c r="I28" s="44"/>
      <c r="J28" s="45"/>
      <c r="K28" s="46">
        <v>552</v>
      </c>
      <c r="L28" s="47">
        <f t="shared" si="0"/>
        <v>1654</v>
      </c>
      <c r="N28">
        <f t="shared" si="1"/>
        <v>559</v>
      </c>
      <c r="O28">
        <f t="shared" si="2"/>
        <v>543</v>
      </c>
      <c r="P28" t="str">
        <f t="shared" si="3"/>
        <v>0</v>
      </c>
      <c r="Q28">
        <f t="shared" si="4"/>
        <v>1654</v>
      </c>
    </row>
    <row r="29" spans="1:17" x14ac:dyDescent="0.25">
      <c r="A29" s="17">
        <v>14</v>
      </c>
      <c r="B29" s="4" t="s">
        <v>84</v>
      </c>
      <c r="C29" s="23">
        <v>9460</v>
      </c>
      <c r="D29" s="3" t="s">
        <v>30</v>
      </c>
      <c r="E29" s="3" t="s">
        <v>12</v>
      </c>
      <c r="F29" s="11"/>
      <c r="G29" s="11"/>
      <c r="H29" s="17">
        <v>547</v>
      </c>
      <c r="I29" s="17">
        <v>548</v>
      </c>
      <c r="J29" s="19"/>
      <c r="K29" s="18">
        <v>549</v>
      </c>
      <c r="L29" s="22">
        <f t="shared" si="0"/>
        <v>1644</v>
      </c>
      <c r="N29">
        <f t="shared" si="1"/>
        <v>548</v>
      </c>
      <c r="O29">
        <f t="shared" si="2"/>
        <v>547</v>
      </c>
      <c r="P29" t="str">
        <f t="shared" si="3"/>
        <v>0</v>
      </c>
      <c r="Q29">
        <f t="shared" si="4"/>
        <v>1644</v>
      </c>
    </row>
    <row r="30" spans="1:17" x14ac:dyDescent="0.25">
      <c r="A30" s="17">
        <v>15</v>
      </c>
      <c r="B30" s="15" t="s">
        <v>27</v>
      </c>
      <c r="C30" s="24">
        <v>4144</v>
      </c>
      <c r="D30" s="6" t="s">
        <v>23</v>
      </c>
      <c r="E30" s="6" t="s">
        <v>12</v>
      </c>
      <c r="F30" s="6">
        <v>543</v>
      </c>
      <c r="G30" s="3">
        <v>539</v>
      </c>
      <c r="H30" s="19"/>
      <c r="I30" s="31"/>
      <c r="J30" s="17">
        <v>542</v>
      </c>
      <c r="K30" s="31"/>
      <c r="L30" s="22">
        <f t="shared" si="0"/>
        <v>1624</v>
      </c>
      <c r="N30">
        <f t="shared" si="1"/>
        <v>543</v>
      </c>
      <c r="O30">
        <f t="shared" si="2"/>
        <v>542</v>
      </c>
      <c r="P30">
        <f t="shared" si="3"/>
        <v>539</v>
      </c>
      <c r="Q30">
        <f t="shared" si="4"/>
        <v>1624</v>
      </c>
    </row>
    <row r="31" spans="1:17" x14ac:dyDescent="0.25">
      <c r="A31" s="17">
        <v>16</v>
      </c>
      <c r="B31" s="10" t="s">
        <v>64</v>
      </c>
      <c r="C31" s="23">
        <v>9116</v>
      </c>
      <c r="D31" s="3" t="s">
        <v>16</v>
      </c>
      <c r="E31" s="3" t="s">
        <v>12</v>
      </c>
      <c r="F31" s="11"/>
      <c r="G31" s="3">
        <v>530</v>
      </c>
      <c r="H31" s="19"/>
      <c r="I31" s="31"/>
      <c r="J31" s="17">
        <v>533</v>
      </c>
      <c r="K31" s="18">
        <v>542</v>
      </c>
      <c r="L31" s="22">
        <f t="shared" si="0"/>
        <v>1605</v>
      </c>
      <c r="N31">
        <f t="shared" si="1"/>
        <v>533</v>
      </c>
      <c r="O31">
        <f t="shared" si="2"/>
        <v>530</v>
      </c>
      <c r="P31" t="str">
        <f t="shared" si="3"/>
        <v>0</v>
      </c>
      <c r="Q31">
        <f t="shared" si="4"/>
        <v>1605</v>
      </c>
    </row>
    <row r="32" spans="1:17" x14ac:dyDescent="0.25">
      <c r="A32" s="17">
        <v>17</v>
      </c>
      <c r="B32" s="10" t="s">
        <v>68</v>
      </c>
      <c r="C32" s="23">
        <v>9644</v>
      </c>
      <c r="D32" s="3" t="s">
        <v>10</v>
      </c>
      <c r="E32" s="3" t="s">
        <v>12</v>
      </c>
      <c r="F32" s="11"/>
      <c r="G32" s="6">
        <v>503</v>
      </c>
      <c r="H32" s="17">
        <v>530</v>
      </c>
      <c r="I32" s="31"/>
      <c r="J32" s="19"/>
      <c r="K32" s="18">
        <v>519</v>
      </c>
      <c r="L32" s="22">
        <f t="shared" si="0"/>
        <v>1552</v>
      </c>
      <c r="N32">
        <f t="shared" si="1"/>
        <v>530</v>
      </c>
      <c r="O32">
        <f t="shared" si="2"/>
        <v>503</v>
      </c>
      <c r="P32" t="str">
        <f t="shared" si="3"/>
        <v>0</v>
      </c>
      <c r="Q32">
        <f t="shared" si="4"/>
        <v>1552</v>
      </c>
    </row>
    <row r="33" spans="1:17" x14ac:dyDescent="0.25">
      <c r="A33" s="17">
        <v>18</v>
      </c>
      <c r="B33" s="10" t="s">
        <v>44</v>
      </c>
      <c r="C33" s="23">
        <v>7018</v>
      </c>
      <c r="D33" s="3" t="s">
        <v>45</v>
      </c>
      <c r="E33" s="3" t="s">
        <v>12</v>
      </c>
      <c r="F33" s="3">
        <v>437</v>
      </c>
      <c r="G33" s="3">
        <v>516</v>
      </c>
      <c r="H33" s="19"/>
      <c r="I33" s="31"/>
      <c r="J33" s="19"/>
      <c r="K33" s="18">
        <v>513</v>
      </c>
      <c r="L33" s="22">
        <f t="shared" si="0"/>
        <v>1466</v>
      </c>
      <c r="N33">
        <f t="shared" si="1"/>
        <v>516</v>
      </c>
      <c r="O33">
        <f t="shared" si="2"/>
        <v>437</v>
      </c>
      <c r="P33" t="str">
        <f t="shared" si="3"/>
        <v>0</v>
      </c>
      <c r="Q33">
        <f t="shared" si="4"/>
        <v>1466</v>
      </c>
    </row>
    <row r="34" spans="1:17" x14ac:dyDescent="0.25">
      <c r="A34" s="17">
        <v>19</v>
      </c>
      <c r="B34" s="10" t="s">
        <v>89</v>
      </c>
      <c r="C34" s="23">
        <v>3422</v>
      </c>
      <c r="D34" s="3" t="s">
        <v>83</v>
      </c>
      <c r="E34" s="3" t="s">
        <v>12</v>
      </c>
      <c r="F34" s="11"/>
      <c r="G34" s="11"/>
      <c r="H34" s="17">
        <v>534</v>
      </c>
      <c r="I34" s="31"/>
      <c r="J34" s="17">
        <v>529</v>
      </c>
      <c r="K34" s="31"/>
      <c r="L34" s="22">
        <f t="shared" si="0"/>
        <v>1063</v>
      </c>
      <c r="N34">
        <f t="shared" si="1"/>
        <v>534</v>
      </c>
      <c r="O34">
        <f t="shared" si="2"/>
        <v>529</v>
      </c>
      <c r="P34" t="str">
        <f t="shared" si="3"/>
        <v>0</v>
      </c>
      <c r="Q34">
        <f t="shared" si="4"/>
        <v>1063</v>
      </c>
    </row>
    <row r="35" spans="1:17" x14ac:dyDescent="0.25">
      <c r="A35" s="17">
        <v>20</v>
      </c>
      <c r="B35" s="10" t="s">
        <v>102</v>
      </c>
      <c r="C35" s="23">
        <v>6841</v>
      </c>
      <c r="D35" s="3" t="s">
        <v>18</v>
      </c>
      <c r="E35" s="3" t="s">
        <v>12</v>
      </c>
      <c r="F35" s="32"/>
      <c r="G35" s="32"/>
      <c r="H35" s="31"/>
      <c r="I35" s="31"/>
      <c r="J35" s="17">
        <v>532</v>
      </c>
      <c r="K35" s="18">
        <v>525</v>
      </c>
      <c r="L35" s="22">
        <f t="shared" si="0"/>
        <v>1057</v>
      </c>
      <c r="N35">
        <f t="shared" si="1"/>
        <v>532</v>
      </c>
      <c r="O35" t="str">
        <f t="shared" si="2"/>
        <v>0</v>
      </c>
      <c r="P35" t="str">
        <f t="shared" si="3"/>
        <v>0</v>
      </c>
      <c r="Q35">
        <f t="shared" si="4"/>
        <v>1057</v>
      </c>
    </row>
    <row r="36" spans="1:17" x14ac:dyDescent="0.25">
      <c r="A36" s="17">
        <v>21</v>
      </c>
      <c r="B36" s="10" t="s">
        <v>42</v>
      </c>
      <c r="C36" s="23">
        <v>8110</v>
      </c>
      <c r="D36" s="3" t="s">
        <v>25</v>
      </c>
      <c r="E36" s="3" t="s">
        <v>12</v>
      </c>
      <c r="F36" s="3">
        <v>513</v>
      </c>
      <c r="G36" s="11"/>
      <c r="H36" s="19"/>
      <c r="I36" s="31"/>
      <c r="J36" s="19"/>
      <c r="K36" s="18">
        <v>533</v>
      </c>
      <c r="L36" s="22">
        <f t="shared" si="0"/>
        <v>1046</v>
      </c>
      <c r="N36">
        <f t="shared" si="1"/>
        <v>513</v>
      </c>
      <c r="O36" t="str">
        <f t="shared" si="2"/>
        <v>0</v>
      </c>
      <c r="P36" t="str">
        <f t="shared" si="3"/>
        <v>0</v>
      </c>
      <c r="Q36">
        <f t="shared" si="4"/>
        <v>1046</v>
      </c>
    </row>
    <row r="37" spans="1:17" x14ac:dyDescent="0.25">
      <c r="A37" s="17">
        <v>22</v>
      </c>
      <c r="B37" s="10" t="s">
        <v>36</v>
      </c>
      <c r="C37" s="23">
        <v>9735</v>
      </c>
      <c r="D37" s="3" t="s">
        <v>92</v>
      </c>
      <c r="E37" s="3" t="s">
        <v>12</v>
      </c>
      <c r="F37" s="3">
        <v>518</v>
      </c>
      <c r="G37" s="3">
        <v>517</v>
      </c>
      <c r="H37" s="25"/>
      <c r="I37" s="33"/>
      <c r="J37" s="25"/>
      <c r="K37" s="33"/>
      <c r="L37" s="22">
        <f t="shared" si="0"/>
        <v>1035</v>
      </c>
      <c r="N37">
        <f t="shared" si="1"/>
        <v>518</v>
      </c>
      <c r="O37">
        <f t="shared" si="2"/>
        <v>517</v>
      </c>
      <c r="P37" t="str">
        <f t="shared" si="3"/>
        <v>0</v>
      </c>
      <c r="Q37">
        <f t="shared" si="4"/>
        <v>1035</v>
      </c>
    </row>
    <row r="38" spans="1:17" x14ac:dyDescent="0.25">
      <c r="A38" s="17">
        <v>23</v>
      </c>
      <c r="B38" s="10" t="s">
        <v>38</v>
      </c>
      <c r="C38" s="23">
        <v>9732</v>
      </c>
      <c r="D38" s="3" t="s">
        <v>39</v>
      </c>
      <c r="E38" s="3" t="s">
        <v>12</v>
      </c>
      <c r="F38" s="3">
        <v>505</v>
      </c>
      <c r="G38" s="11"/>
      <c r="H38" s="19"/>
      <c r="I38" s="31"/>
      <c r="J38" s="17">
        <v>515</v>
      </c>
      <c r="K38" s="31"/>
      <c r="L38" s="22">
        <f t="shared" si="0"/>
        <v>1020</v>
      </c>
      <c r="N38">
        <f t="shared" si="1"/>
        <v>515</v>
      </c>
      <c r="O38">
        <f t="shared" si="2"/>
        <v>505</v>
      </c>
      <c r="P38" t="str">
        <f t="shared" si="3"/>
        <v>0</v>
      </c>
      <c r="Q38">
        <f t="shared" si="4"/>
        <v>1020</v>
      </c>
    </row>
    <row r="39" spans="1:17" x14ac:dyDescent="0.25">
      <c r="A39" s="17">
        <v>24</v>
      </c>
      <c r="B39" s="10" t="s">
        <v>105</v>
      </c>
      <c r="C39" s="23">
        <v>8352</v>
      </c>
      <c r="D39" s="3" t="s">
        <v>20</v>
      </c>
      <c r="E39" s="3" t="s">
        <v>12</v>
      </c>
      <c r="F39" s="32"/>
      <c r="G39" s="32"/>
      <c r="H39" s="31"/>
      <c r="I39" s="31"/>
      <c r="J39" s="17">
        <v>493</v>
      </c>
      <c r="K39" s="18">
        <v>440</v>
      </c>
      <c r="L39" s="22">
        <f t="shared" si="0"/>
        <v>933</v>
      </c>
      <c r="N39">
        <f t="shared" si="1"/>
        <v>493</v>
      </c>
      <c r="O39" t="str">
        <f t="shared" si="2"/>
        <v>0</v>
      </c>
      <c r="P39" t="str">
        <f t="shared" si="3"/>
        <v>0</v>
      </c>
      <c r="Q39">
        <f t="shared" si="4"/>
        <v>933</v>
      </c>
    </row>
    <row r="40" spans="1:17" x14ac:dyDescent="0.25">
      <c r="A40" s="17">
        <v>25</v>
      </c>
      <c r="B40" s="10" t="s">
        <v>100</v>
      </c>
      <c r="C40" s="23">
        <v>9172</v>
      </c>
      <c r="D40" s="3" t="s">
        <v>9</v>
      </c>
      <c r="E40" s="3" t="s">
        <v>12</v>
      </c>
      <c r="F40" s="32"/>
      <c r="G40" s="32"/>
      <c r="H40" s="31"/>
      <c r="I40" s="31"/>
      <c r="J40" s="19"/>
      <c r="K40" s="18">
        <v>545</v>
      </c>
      <c r="L40" s="22">
        <f t="shared" si="0"/>
        <v>545</v>
      </c>
      <c r="N40" t="str">
        <f t="shared" si="1"/>
        <v>0</v>
      </c>
      <c r="O40" t="str">
        <f t="shared" si="2"/>
        <v>0</v>
      </c>
      <c r="P40" t="str">
        <f t="shared" si="3"/>
        <v>0</v>
      </c>
      <c r="Q40">
        <f t="shared" si="4"/>
        <v>545</v>
      </c>
    </row>
    <row r="41" spans="1:17" x14ac:dyDescent="0.25">
      <c r="A41" s="17">
        <v>26</v>
      </c>
      <c r="B41" s="10" t="s">
        <v>95</v>
      </c>
      <c r="C41" s="23"/>
      <c r="D41" s="3" t="s">
        <v>24</v>
      </c>
      <c r="E41" s="3" t="s">
        <v>12</v>
      </c>
      <c r="F41" s="11"/>
      <c r="G41" s="11"/>
      <c r="H41" s="30"/>
      <c r="I41" s="17">
        <v>539</v>
      </c>
      <c r="J41" s="19"/>
      <c r="K41" s="31"/>
      <c r="L41" s="22">
        <f t="shared" si="0"/>
        <v>539</v>
      </c>
      <c r="N41">
        <f t="shared" si="1"/>
        <v>539</v>
      </c>
      <c r="O41" t="str">
        <f t="shared" si="2"/>
        <v>0</v>
      </c>
      <c r="P41" t="str">
        <f t="shared" si="3"/>
        <v>0</v>
      </c>
      <c r="Q41">
        <f t="shared" si="4"/>
        <v>539</v>
      </c>
    </row>
    <row r="42" spans="1:17" x14ac:dyDescent="0.25">
      <c r="A42" s="17">
        <v>27</v>
      </c>
      <c r="B42" s="10" t="s">
        <v>60</v>
      </c>
      <c r="C42" s="23">
        <v>9734</v>
      </c>
      <c r="D42" s="3" t="s">
        <v>9</v>
      </c>
      <c r="E42" s="3" t="s">
        <v>12</v>
      </c>
      <c r="F42" s="3">
        <v>539</v>
      </c>
      <c r="G42" s="11"/>
      <c r="H42" s="19"/>
      <c r="I42" s="31"/>
      <c r="J42" s="19"/>
      <c r="K42" s="31"/>
      <c r="L42" s="22">
        <f t="shared" si="0"/>
        <v>539</v>
      </c>
      <c r="N42">
        <f t="shared" si="1"/>
        <v>539</v>
      </c>
      <c r="O42" t="str">
        <f t="shared" si="2"/>
        <v>0</v>
      </c>
      <c r="P42" t="str">
        <f t="shared" si="3"/>
        <v>0</v>
      </c>
      <c r="Q42">
        <f t="shared" si="4"/>
        <v>539</v>
      </c>
    </row>
    <row r="43" spans="1:17" x14ac:dyDescent="0.25">
      <c r="A43" s="17">
        <v>28</v>
      </c>
      <c r="B43" s="10" t="s">
        <v>46</v>
      </c>
      <c r="C43" s="23">
        <v>9066</v>
      </c>
      <c r="D43" s="3" t="s">
        <v>19</v>
      </c>
      <c r="E43" s="3" t="s">
        <v>12</v>
      </c>
      <c r="F43" s="3">
        <v>531</v>
      </c>
      <c r="G43" s="11"/>
      <c r="H43" s="19"/>
      <c r="I43" s="31"/>
      <c r="J43" s="19"/>
      <c r="K43" s="31"/>
      <c r="L43" s="22">
        <f t="shared" si="0"/>
        <v>531</v>
      </c>
      <c r="N43">
        <f t="shared" si="1"/>
        <v>531</v>
      </c>
      <c r="O43" t="str">
        <f t="shared" si="2"/>
        <v>0</v>
      </c>
      <c r="P43" t="str">
        <f t="shared" si="3"/>
        <v>0</v>
      </c>
      <c r="Q43">
        <f t="shared" si="4"/>
        <v>531</v>
      </c>
    </row>
    <row r="44" spans="1:17" x14ac:dyDescent="0.25">
      <c r="A44" s="17">
        <v>29</v>
      </c>
      <c r="B44" s="10" t="s">
        <v>65</v>
      </c>
      <c r="C44" s="23">
        <v>9503</v>
      </c>
      <c r="D44" s="3" t="s">
        <v>51</v>
      </c>
      <c r="E44" s="3" t="s">
        <v>12</v>
      </c>
      <c r="F44" s="11"/>
      <c r="G44" s="3">
        <v>530</v>
      </c>
      <c r="H44" s="19"/>
      <c r="I44" s="31"/>
      <c r="J44" s="19"/>
      <c r="K44" s="31"/>
      <c r="L44" s="22">
        <f t="shared" si="0"/>
        <v>530</v>
      </c>
      <c r="N44">
        <f t="shared" si="1"/>
        <v>530</v>
      </c>
      <c r="O44" t="str">
        <f t="shared" si="2"/>
        <v>0</v>
      </c>
      <c r="P44" t="str">
        <f t="shared" si="3"/>
        <v>0</v>
      </c>
      <c r="Q44">
        <f t="shared" si="4"/>
        <v>530</v>
      </c>
    </row>
    <row r="45" spans="1:17" x14ac:dyDescent="0.25">
      <c r="A45" s="17">
        <v>30</v>
      </c>
      <c r="B45" s="10" t="s">
        <v>101</v>
      </c>
      <c r="C45" s="23">
        <v>7190</v>
      </c>
      <c r="D45" s="3" t="s">
        <v>25</v>
      </c>
      <c r="E45" s="3" t="s">
        <v>12</v>
      </c>
      <c r="F45" s="32"/>
      <c r="G45" s="32"/>
      <c r="H45" s="31"/>
      <c r="I45" s="31"/>
      <c r="J45" s="19"/>
      <c r="K45" s="18">
        <v>530</v>
      </c>
      <c r="L45" s="22">
        <f t="shared" si="0"/>
        <v>530</v>
      </c>
      <c r="N45" t="str">
        <f t="shared" si="1"/>
        <v>0</v>
      </c>
      <c r="O45" t="str">
        <f t="shared" si="2"/>
        <v>0</v>
      </c>
      <c r="P45" t="str">
        <f t="shared" si="3"/>
        <v>0</v>
      </c>
      <c r="Q45">
        <f t="shared" si="4"/>
        <v>530</v>
      </c>
    </row>
    <row r="46" spans="1:17" x14ac:dyDescent="0.25">
      <c r="A46" s="17">
        <v>31</v>
      </c>
      <c r="B46" s="10" t="s">
        <v>56</v>
      </c>
      <c r="C46" s="23">
        <v>8296</v>
      </c>
      <c r="D46" s="3" t="s">
        <v>9</v>
      </c>
      <c r="E46" s="3" t="s">
        <v>12</v>
      </c>
      <c r="F46" s="3">
        <v>528</v>
      </c>
      <c r="G46" s="11"/>
      <c r="H46" s="19"/>
      <c r="I46" s="31"/>
      <c r="J46" s="19"/>
      <c r="K46" s="31"/>
      <c r="L46" s="22">
        <f t="shared" si="0"/>
        <v>528</v>
      </c>
      <c r="N46">
        <f t="shared" si="1"/>
        <v>528</v>
      </c>
      <c r="O46" t="str">
        <f t="shared" si="2"/>
        <v>0</v>
      </c>
      <c r="P46" t="str">
        <f t="shared" si="3"/>
        <v>0</v>
      </c>
      <c r="Q46">
        <f t="shared" si="4"/>
        <v>528</v>
      </c>
    </row>
    <row r="47" spans="1:17" x14ac:dyDescent="0.25">
      <c r="A47" s="17">
        <v>32</v>
      </c>
      <c r="B47" s="10" t="s">
        <v>53</v>
      </c>
      <c r="C47" s="23">
        <v>7018</v>
      </c>
      <c r="D47" s="3" t="s">
        <v>45</v>
      </c>
      <c r="E47" s="3" t="s">
        <v>12</v>
      </c>
      <c r="F47" s="3">
        <v>515</v>
      </c>
      <c r="G47" s="11"/>
      <c r="H47" s="19"/>
      <c r="I47" s="31"/>
      <c r="J47" s="19"/>
      <c r="K47" s="31"/>
      <c r="L47" s="22">
        <f t="shared" si="0"/>
        <v>515</v>
      </c>
      <c r="N47">
        <f t="shared" si="1"/>
        <v>515</v>
      </c>
      <c r="O47" t="str">
        <f t="shared" si="2"/>
        <v>0</v>
      </c>
      <c r="P47" t="str">
        <f t="shared" si="3"/>
        <v>0</v>
      </c>
      <c r="Q47">
        <f t="shared" si="4"/>
        <v>515</v>
      </c>
    </row>
    <row r="48" spans="1:17" x14ac:dyDescent="0.25">
      <c r="A48" s="17">
        <v>33</v>
      </c>
      <c r="B48" s="10" t="s">
        <v>103</v>
      </c>
      <c r="C48" s="23">
        <v>9461</v>
      </c>
      <c r="D48" s="3" t="s">
        <v>104</v>
      </c>
      <c r="E48" s="3" t="s">
        <v>12</v>
      </c>
      <c r="F48" s="32"/>
      <c r="G48" s="32"/>
      <c r="H48" s="31"/>
      <c r="I48" s="31"/>
      <c r="J48" s="19"/>
      <c r="K48" s="18">
        <v>513</v>
      </c>
      <c r="L48" s="22">
        <f t="shared" si="0"/>
        <v>513</v>
      </c>
      <c r="N48" t="str">
        <f t="shared" si="1"/>
        <v>0</v>
      </c>
      <c r="O48" t="str">
        <f t="shared" si="2"/>
        <v>0</v>
      </c>
      <c r="P48" t="str">
        <f t="shared" si="3"/>
        <v>0</v>
      </c>
      <c r="Q48">
        <f t="shared" si="4"/>
        <v>513</v>
      </c>
    </row>
    <row r="49" spans="1:17" x14ac:dyDescent="0.25">
      <c r="A49" s="17">
        <v>34</v>
      </c>
      <c r="B49" s="10" t="s">
        <v>31</v>
      </c>
      <c r="C49" s="23">
        <v>9305</v>
      </c>
      <c r="D49" s="3" t="s">
        <v>20</v>
      </c>
      <c r="E49" s="3" t="s">
        <v>12</v>
      </c>
      <c r="F49" s="3">
        <v>498</v>
      </c>
      <c r="G49" s="11"/>
      <c r="H49" s="19"/>
      <c r="I49" s="31"/>
      <c r="J49" s="19"/>
      <c r="K49" s="31"/>
      <c r="L49" s="22">
        <f t="shared" si="0"/>
        <v>498</v>
      </c>
      <c r="N49">
        <f t="shared" si="1"/>
        <v>498</v>
      </c>
      <c r="O49" t="str">
        <f t="shared" si="2"/>
        <v>0</v>
      </c>
      <c r="P49" t="str">
        <f t="shared" si="3"/>
        <v>0</v>
      </c>
      <c r="Q49">
        <f t="shared" si="4"/>
        <v>498</v>
      </c>
    </row>
    <row r="50" spans="1:17" x14ac:dyDescent="0.25">
      <c r="A50" s="17">
        <v>35</v>
      </c>
      <c r="B50" s="10" t="s">
        <v>72</v>
      </c>
      <c r="C50" s="23">
        <v>9501</v>
      </c>
      <c r="D50" s="3" t="s">
        <v>25</v>
      </c>
      <c r="E50" s="3" t="s">
        <v>12</v>
      </c>
      <c r="F50" s="11"/>
      <c r="G50" s="3">
        <v>486</v>
      </c>
      <c r="H50" s="19"/>
      <c r="I50" s="31"/>
      <c r="J50" s="19"/>
      <c r="K50" s="31"/>
      <c r="L50" s="22">
        <f t="shared" si="0"/>
        <v>486</v>
      </c>
      <c r="N50">
        <f t="shared" si="1"/>
        <v>486</v>
      </c>
      <c r="O50" t="str">
        <f t="shared" si="2"/>
        <v>0</v>
      </c>
      <c r="P50" t="str">
        <f t="shared" si="3"/>
        <v>0</v>
      </c>
      <c r="Q50">
        <f t="shared" si="4"/>
        <v>486</v>
      </c>
    </row>
    <row r="51" spans="1:17" x14ac:dyDescent="0.25">
      <c r="A51" s="17">
        <v>36</v>
      </c>
      <c r="B51" s="10" t="s">
        <v>90</v>
      </c>
      <c r="C51" s="23">
        <v>9919</v>
      </c>
      <c r="D51" s="3" t="s">
        <v>26</v>
      </c>
      <c r="E51" s="3" t="s">
        <v>12</v>
      </c>
      <c r="F51" s="11"/>
      <c r="G51" s="11"/>
      <c r="H51" s="8">
        <v>481</v>
      </c>
      <c r="I51" s="33"/>
      <c r="J51" s="25"/>
      <c r="K51" s="33"/>
      <c r="L51" s="22">
        <f t="shared" si="0"/>
        <v>481</v>
      </c>
      <c r="N51">
        <f t="shared" si="1"/>
        <v>481</v>
      </c>
      <c r="O51" t="str">
        <f t="shared" si="2"/>
        <v>0</v>
      </c>
      <c r="P51" t="str">
        <f t="shared" si="3"/>
        <v>0</v>
      </c>
      <c r="Q51">
        <f t="shared" si="4"/>
        <v>481</v>
      </c>
    </row>
    <row r="52" spans="1:17" s="9" customFormat="1" x14ac:dyDescent="0.25">
      <c r="B52" s="5"/>
      <c r="C52" s="26"/>
      <c r="D52" s="2"/>
      <c r="E52" s="2"/>
      <c r="F52" s="28">
        <v>19</v>
      </c>
      <c r="G52" s="28">
        <v>16</v>
      </c>
      <c r="H52" s="29">
        <v>16</v>
      </c>
      <c r="I52" s="29">
        <v>8</v>
      </c>
      <c r="J52" s="29">
        <v>17</v>
      </c>
      <c r="K52" s="29">
        <v>23</v>
      </c>
      <c r="N52"/>
      <c r="O52"/>
      <c r="P52"/>
      <c r="Q52"/>
    </row>
    <row r="53" spans="1:17" x14ac:dyDescent="0.25">
      <c r="A53" s="9"/>
      <c r="D53" s="1"/>
      <c r="E53" s="1"/>
      <c r="F53" s="2"/>
      <c r="G53" s="2"/>
      <c r="H53" s="5"/>
      <c r="I53" s="5"/>
      <c r="J53" s="5"/>
      <c r="K53" s="5"/>
      <c r="L53" s="9"/>
    </row>
    <row r="54" spans="1:17" x14ac:dyDescent="0.25">
      <c r="A54" s="9"/>
      <c r="B54" s="2"/>
      <c r="C54" s="2"/>
      <c r="D54" s="2"/>
      <c r="E54" s="2"/>
      <c r="F54" s="6">
        <v>1</v>
      </c>
      <c r="G54" s="6">
        <v>2</v>
      </c>
      <c r="H54" s="6">
        <v>3</v>
      </c>
      <c r="I54" s="6">
        <v>4</v>
      </c>
      <c r="J54" s="6">
        <v>5</v>
      </c>
      <c r="K54" s="6"/>
      <c r="L54" s="20"/>
    </row>
    <row r="55" spans="1:17" x14ac:dyDescent="0.25">
      <c r="A55" s="21" t="s">
        <v>113</v>
      </c>
      <c r="B55" s="7" t="s">
        <v>1</v>
      </c>
      <c r="C55" s="7" t="s">
        <v>87</v>
      </c>
      <c r="D55" s="7" t="s">
        <v>2</v>
      </c>
      <c r="E55" s="7" t="s">
        <v>3</v>
      </c>
      <c r="F55" s="7" t="s">
        <v>4</v>
      </c>
      <c r="G55" s="7" t="s">
        <v>22</v>
      </c>
      <c r="H55" s="7" t="s">
        <v>5</v>
      </c>
      <c r="I55" s="7" t="s">
        <v>6</v>
      </c>
      <c r="J55" s="7" t="s">
        <v>7</v>
      </c>
      <c r="K55" s="12" t="s">
        <v>8</v>
      </c>
      <c r="L55" s="21" t="s">
        <v>86</v>
      </c>
    </row>
    <row r="56" spans="1:17" x14ac:dyDescent="0.25">
      <c r="A56" s="21">
        <v>1</v>
      </c>
      <c r="B56" s="10" t="s">
        <v>40</v>
      </c>
      <c r="C56" s="10">
        <v>4468</v>
      </c>
      <c r="D56" s="3" t="s">
        <v>41</v>
      </c>
      <c r="E56" s="3" t="s">
        <v>13</v>
      </c>
      <c r="F56" s="35">
        <v>538</v>
      </c>
      <c r="G56" s="36">
        <v>514</v>
      </c>
      <c r="H56" s="19"/>
      <c r="I56" s="31"/>
      <c r="J56" s="36">
        <v>531</v>
      </c>
      <c r="K56" s="31"/>
      <c r="L56" s="22">
        <f>Q56</f>
        <v>1583</v>
      </c>
      <c r="N56">
        <f t="shared" ref="N56:N60" si="5">IF(COUNT(F56,G56,H56,I56,J56)&gt;=1,LARGE(F56:J56,1),"0")</f>
        <v>538</v>
      </c>
      <c r="O56">
        <f t="shared" ref="O56:O60" si="6">IF(COUNT(F56:J56)&gt;=2,LARGE(F56:J56,2),"0")</f>
        <v>531</v>
      </c>
      <c r="P56">
        <f t="shared" ref="P56:P60" si="7">IF(COUNT(F56:J56)&gt;=3,LARGE(F56:J56,3),"0")</f>
        <v>514</v>
      </c>
      <c r="Q56">
        <f t="shared" ref="Q56:Q60" si="8">SUM(N56:P56)+K56</f>
        <v>1583</v>
      </c>
    </row>
    <row r="57" spans="1:17" x14ac:dyDescent="0.25">
      <c r="A57" s="21">
        <v>2</v>
      </c>
      <c r="B57" s="10" t="s">
        <v>66</v>
      </c>
      <c r="C57" s="10">
        <v>134</v>
      </c>
      <c r="D57" s="3" t="s">
        <v>45</v>
      </c>
      <c r="E57" s="3" t="s">
        <v>13</v>
      </c>
      <c r="F57" s="11"/>
      <c r="G57" s="3">
        <v>528</v>
      </c>
      <c r="H57" s="19"/>
      <c r="I57" s="31"/>
      <c r="J57" s="17">
        <v>519</v>
      </c>
      <c r="K57" s="18">
        <v>521</v>
      </c>
      <c r="L57" s="22">
        <f t="shared" ref="L57:L60" si="9">Q57</f>
        <v>1568</v>
      </c>
      <c r="N57">
        <f t="shared" si="5"/>
        <v>528</v>
      </c>
      <c r="O57">
        <f t="shared" si="6"/>
        <v>519</v>
      </c>
      <c r="P57" t="str">
        <f t="shared" si="7"/>
        <v>0</v>
      </c>
      <c r="Q57">
        <f t="shared" si="8"/>
        <v>1568</v>
      </c>
    </row>
    <row r="58" spans="1:17" x14ac:dyDescent="0.25">
      <c r="A58" s="21">
        <v>3</v>
      </c>
      <c r="B58" s="10" t="s">
        <v>107</v>
      </c>
      <c r="C58" s="10">
        <v>9734</v>
      </c>
      <c r="D58" s="3" t="s">
        <v>9</v>
      </c>
      <c r="E58" s="3" t="s">
        <v>13</v>
      </c>
      <c r="F58" s="11"/>
      <c r="G58" s="11"/>
      <c r="H58" s="19"/>
      <c r="I58" s="19"/>
      <c r="J58" s="19"/>
      <c r="K58" s="18">
        <v>530</v>
      </c>
      <c r="L58" s="22">
        <f t="shared" si="9"/>
        <v>530</v>
      </c>
      <c r="N58" t="str">
        <f t="shared" si="5"/>
        <v>0</v>
      </c>
      <c r="O58" t="str">
        <f t="shared" si="6"/>
        <v>0</v>
      </c>
      <c r="P58" t="str">
        <f t="shared" si="7"/>
        <v>0</v>
      </c>
      <c r="Q58">
        <f t="shared" si="8"/>
        <v>530</v>
      </c>
    </row>
    <row r="59" spans="1:17" x14ac:dyDescent="0.25">
      <c r="A59" s="17">
        <v>4</v>
      </c>
      <c r="B59" s="10" t="s">
        <v>106</v>
      </c>
      <c r="C59" s="10">
        <v>34</v>
      </c>
      <c r="D59" s="3" t="s">
        <v>63</v>
      </c>
      <c r="E59" s="3" t="s">
        <v>13</v>
      </c>
      <c r="F59" s="11"/>
      <c r="G59" s="11"/>
      <c r="H59" s="19"/>
      <c r="I59" s="19"/>
      <c r="J59" s="19"/>
      <c r="K59" s="18">
        <v>518</v>
      </c>
      <c r="L59" s="22">
        <f t="shared" si="9"/>
        <v>518</v>
      </c>
      <c r="N59" t="str">
        <f t="shared" si="5"/>
        <v>0</v>
      </c>
      <c r="O59" t="str">
        <f t="shared" si="6"/>
        <v>0</v>
      </c>
      <c r="P59" t="str">
        <f t="shared" si="7"/>
        <v>0</v>
      </c>
      <c r="Q59">
        <f t="shared" si="8"/>
        <v>518</v>
      </c>
    </row>
    <row r="60" spans="1:17" x14ac:dyDescent="0.25">
      <c r="A60" s="17">
        <v>5</v>
      </c>
      <c r="B60" s="10" t="s">
        <v>108</v>
      </c>
      <c r="C60" s="10">
        <v>9459</v>
      </c>
      <c r="D60" s="3" t="s">
        <v>30</v>
      </c>
      <c r="E60" s="3" t="s">
        <v>13</v>
      </c>
      <c r="F60" s="11"/>
      <c r="G60" s="11"/>
      <c r="H60" s="19"/>
      <c r="I60" s="19"/>
      <c r="J60" s="17">
        <v>512</v>
      </c>
      <c r="K60" s="18">
        <v>455</v>
      </c>
      <c r="L60" s="22">
        <f t="shared" si="9"/>
        <v>967</v>
      </c>
      <c r="N60">
        <f t="shared" si="5"/>
        <v>512</v>
      </c>
      <c r="O60" t="str">
        <f t="shared" si="6"/>
        <v>0</v>
      </c>
      <c r="P60" t="str">
        <f t="shared" si="7"/>
        <v>0</v>
      </c>
      <c r="Q60">
        <f t="shared" si="8"/>
        <v>967</v>
      </c>
    </row>
    <row r="61" spans="1:17" s="9" customFormat="1" x14ac:dyDescent="0.25">
      <c r="B61" s="5"/>
      <c r="C61" s="26"/>
      <c r="D61" s="2"/>
      <c r="E61" s="2"/>
      <c r="F61" s="28">
        <v>1</v>
      </c>
      <c r="G61" s="28">
        <v>2</v>
      </c>
      <c r="H61" s="29">
        <v>0</v>
      </c>
      <c r="I61" s="29">
        <v>0</v>
      </c>
      <c r="J61" s="29">
        <v>3</v>
      </c>
      <c r="K61" s="29">
        <v>4</v>
      </c>
      <c r="N61"/>
      <c r="O61"/>
      <c r="P61"/>
      <c r="Q61"/>
    </row>
    <row r="62" spans="1:17" x14ac:dyDescent="0.25">
      <c r="A62" s="9"/>
      <c r="D62" s="1"/>
      <c r="E62" s="1"/>
      <c r="F62" s="2"/>
      <c r="G62" s="2"/>
      <c r="H62" s="5"/>
      <c r="I62" s="5"/>
      <c r="J62" s="5"/>
      <c r="K62" s="5"/>
      <c r="L62" s="9"/>
    </row>
    <row r="63" spans="1:17" ht="15.75" thickBot="1" x14ac:dyDescent="0.3">
      <c r="A63" s="9"/>
      <c r="B63" s="2"/>
      <c r="C63" s="2"/>
      <c r="D63" s="2"/>
      <c r="E63" s="2"/>
      <c r="F63" s="37">
        <v>1</v>
      </c>
      <c r="G63" s="37">
        <v>2</v>
      </c>
      <c r="H63" s="37">
        <v>3</v>
      </c>
      <c r="I63" s="37">
        <v>4</v>
      </c>
      <c r="J63" s="37">
        <v>5</v>
      </c>
      <c r="K63" s="37"/>
      <c r="L63" s="38"/>
    </row>
    <row r="64" spans="1:17" x14ac:dyDescent="0.25">
      <c r="A64" s="48" t="s">
        <v>113</v>
      </c>
      <c r="B64" s="49" t="s">
        <v>1</v>
      </c>
      <c r="C64" s="49" t="s">
        <v>87</v>
      </c>
      <c r="D64" s="49" t="s">
        <v>2</v>
      </c>
      <c r="E64" s="49" t="s">
        <v>3</v>
      </c>
      <c r="F64" s="49" t="s">
        <v>4</v>
      </c>
      <c r="G64" s="49" t="s">
        <v>22</v>
      </c>
      <c r="H64" s="49" t="s">
        <v>5</v>
      </c>
      <c r="I64" s="49" t="s">
        <v>6</v>
      </c>
      <c r="J64" s="49" t="s">
        <v>7</v>
      </c>
      <c r="K64" s="50" t="s">
        <v>8</v>
      </c>
      <c r="L64" s="51" t="s">
        <v>86</v>
      </c>
    </row>
    <row r="65" spans="1:17" x14ac:dyDescent="0.25">
      <c r="A65" s="52">
        <v>1</v>
      </c>
      <c r="B65" s="10" t="s">
        <v>47</v>
      </c>
      <c r="C65" s="10">
        <v>9429</v>
      </c>
      <c r="D65" s="3" t="s">
        <v>24</v>
      </c>
      <c r="E65" s="3" t="s">
        <v>15</v>
      </c>
      <c r="F65" s="3">
        <v>518</v>
      </c>
      <c r="G65" s="35">
        <v>538</v>
      </c>
      <c r="H65" s="36">
        <v>538</v>
      </c>
      <c r="I65" s="36">
        <v>539</v>
      </c>
      <c r="J65" s="19"/>
      <c r="K65" s="18">
        <v>543</v>
      </c>
      <c r="L65" s="53">
        <f t="shared" ref="L65:L71" si="10">Q65</f>
        <v>2158</v>
      </c>
      <c r="N65">
        <f t="shared" ref="N65:N71" si="11">IF(COUNT(F65,G65,H65,I65,J65)&gt;=1,LARGE(F65:J65,1),"0")</f>
        <v>539</v>
      </c>
      <c r="O65">
        <f t="shared" ref="O65:O71" si="12">IF(COUNT(F65:J65)&gt;=2,LARGE(F65:J65,2),"0")</f>
        <v>538</v>
      </c>
      <c r="P65">
        <f t="shared" ref="P65:P71" si="13">IF(COUNT(F65:J65)&gt;=3,LARGE(F65:J65,3),"0")</f>
        <v>538</v>
      </c>
      <c r="Q65">
        <f t="shared" ref="Q65:Q71" si="14">SUM(N65:P65)+K65</f>
        <v>2158</v>
      </c>
    </row>
    <row r="66" spans="1:17" x14ac:dyDescent="0.25">
      <c r="A66" s="52">
        <v>2</v>
      </c>
      <c r="B66" s="10" t="s">
        <v>49</v>
      </c>
      <c r="C66" s="10">
        <v>9312</v>
      </c>
      <c r="D66" s="3" t="s">
        <v>114</v>
      </c>
      <c r="E66" s="3" t="s">
        <v>15</v>
      </c>
      <c r="F66" s="3">
        <v>532</v>
      </c>
      <c r="G66" s="11"/>
      <c r="H66" s="36">
        <v>533</v>
      </c>
      <c r="I66" s="36">
        <v>542</v>
      </c>
      <c r="J66" s="36">
        <v>533</v>
      </c>
      <c r="K66" s="18">
        <v>526</v>
      </c>
      <c r="L66" s="53">
        <f t="shared" si="10"/>
        <v>2134</v>
      </c>
      <c r="N66">
        <f t="shared" si="11"/>
        <v>542</v>
      </c>
      <c r="O66">
        <f t="shared" si="12"/>
        <v>533</v>
      </c>
      <c r="P66">
        <f t="shared" si="13"/>
        <v>533</v>
      </c>
      <c r="Q66">
        <f t="shared" si="14"/>
        <v>2134</v>
      </c>
    </row>
    <row r="67" spans="1:17" x14ac:dyDescent="0.25">
      <c r="A67" s="52">
        <v>3</v>
      </c>
      <c r="B67" s="10" t="s">
        <v>71</v>
      </c>
      <c r="C67" s="10">
        <v>9803</v>
      </c>
      <c r="D67" s="3" t="s">
        <v>17</v>
      </c>
      <c r="E67" s="3" t="s">
        <v>15</v>
      </c>
      <c r="F67" s="11"/>
      <c r="G67" s="3">
        <v>487</v>
      </c>
      <c r="H67" s="36">
        <v>495</v>
      </c>
      <c r="I67" s="36">
        <v>500</v>
      </c>
      <c r="J67" s="36">
        <v>499</v>
      </c>
      <c r="K67" s="18">
        <v>490</v>
      </c>
      <c r="L67" s="53">
        <f t="shared" si="10"/>
        <v>1984</v>
      </c>
      <c r="N67">
        <f t="shared" si="11"/>
        <v>500</v>
      </c>
      <c r="O67">
        <f t="shared" si="12"/>
        <v>499</v>
      </c>
      <c r="P67">
        <f t="shared" si="13"/>
        <v>495</v>
      </c>
      <c r="Q67">
        <f t="shared" si="14"/>
        <v>1984</v>
      </c>
    </row>
    <row r="68" spans="1:17" ht="15.75" thickBot="1" x14ac:dyDescent="0.3">
      <c r="A68" s="55">
        <v>4</v>
      </c>
      <c r="B68" s="56" t="s">
        <v>52</v>
      </c>
      <c r="C68" s="56">
        <v>9425</v>
      </c>
      <c r="D68" s="58" t="s">
        <v>24</v>
      </c>
      <c r="E68" s="58" t="s">
        <v>15</v>
      </c>
      <c r="F68" s="59">
        <v>473</v>
      </c>
      <c r="G68" s="59">
        <v>499</v>
      </c>
      <c r="H68" s="60">
        <v>471</v>
      </c>
      <c r="I68" s="61">
        <v>490</v>
      </c>
      <c r="J68" s="75"/>
      <c r="K68" s="62">
        <v>469</v>
      </c>
      <c r="L68" s="63">
        <f t="shared" si="10"/>
        <v>1931</v>
      </c>
      <c r="N68">
        <f t="shared" si="11"/>
        <v>499</v>
      </c>
      <c r="O68">
        <f t="shared" si="12"/>
        <v>490</v>
      </c>
      <c r="P68">
        <f t="shared" si="13"/>
        <v>473</v>
      </c>
      <c r="Q68">
        <f t="shared" si="14"/>
        <v>1931</v>
      </c>
    </row>
    <row r="69" spans="1:17" x14ac:dyDescent="0.25">
      <c r="A69" s="39">
        <v>5</v>
      </c>
      <c r="B69" s="40" t="s">
        <v>82</v>
      </c>
      <c r="C69" s="40">
        <v>9320</v>
      </c>
      <c r="D69" s="42" t="s">
        <v>83</v>
      </c>
      <c r="E69" s="67" t="s">
        <v>15</v>
      </c>
      <c r="F69" s="43"/>
      <c r="G69" s="43"/>
      <c r="H69" s="39">
        <v>547</v>
      </c>
      <c r="I69" s="44"/>
      <c r="J69" s="39">
        <v>539</v>
      </c>
      <c r="K69" s="44"/>
      <c r="L69" s="47">
        <f t="shared" si="10"/>
        <v>1086</v>
      </c>
      <c r="N69">
        <f t="shared" si="11"/>
        <v>547</v>
      </c>
      <c r="O69">
        <f t="shared" si="12"/>
        <v>539</v>
      </c>
      <c r="P69" t="str">
        <f t="shared" si="13"/>
        <v>0</v>
      </c>
      <c r="Q69">
        <f t="shared" si="14"/>
        <v>1086</v>
      </c>
    </row>
    <row r="70" spans="1:17" x14ac:dyDescent="0.25">
      <c r="A70" s="17">
        <v>6</v>
      </c>
      <c r="B70" s="15" t="s">
        <v>54</v>
      </c>
      <c r="C70" s="15">
        <v>9643</v>
      </c>
      <c r="D70" s="6" t="s">
        <v>10</v>
      </c>
      <c r="E70" s="3" t="s">
        <v>15</v>
      </c>
      <c r="F70" s="3">
        <v>545</v>
      </c>
      <c r="G70" s="11"/>
      <c r="H70" s="19"/>
      <c r="I70" s="31"/>
      <c r="J70" s="19"/>
      <c r="K70" s="31"/>
      <c r="L70" s="22">
        <f t="shared" si="10"/>
        <v>545</v>
      </c>
      <c r="N70">
        <f t="shared" si="11"/>
        <v>545</v>
      </c>
      <c r="O70" t="str">
        <f t="shared" si="12"/>
        <v>0</v>
      </c>
      <c r="P70" t="str">
        <f t="shared" si="13"/>
        <v>0</v>
      </c>
      <c r="Q70">
        <f t="shared" si="14"/>
        <v>545</v>
      </c>
    </row>
    <row r="71" spans="1:17" x14ac:dyDescent="0.25">
      <c r="A71" s="17">
        <v>7</v>
      </c>
      <c r="B71" s="15" t="s">
        <v>112</v>
      </c>
      <c r="C71" s="15">
        <v>9986</v>
      </c>
      <c r="D71" s="6" t="s">
        <v>10</v>
      </c>
      <c r="E71" s="3" t="s">
        <v>15</v>
      </c>
      <c r="F71" s="11"/>
      <c r="G71" s="11"/>
      <c r="H71" s="19"/>
      <c r="I71" s="31"/>
      <c r="J71" s="17">
        <v>526</v>
      </c>
      <c r="K71" s="31"/>
      <c r="L71" s="22">
        <f t="shared" si="10"/>
        <v>526</v>
      </c>
      <c r="N71">
        <f t="shared" si="11"/>
        <v>526</v>
      </c>
      <c r="O71" t="str">
        <f t="shared" si="12"/>
        <v>0</v>
      </c>
      <c r="P71" t="str">
        <f t="shared" si="13"/>
        <v>0</v>
      </c>
      <c r="Q71">
        <f t="shared" si="14"/>
        <v>526</v>
      </c>
    </row>
    <row r="72" spans="1:17" s="9" customFormat="1" x14ac:dyDescent="0.25">
      <c r="B72" s="5"/>
      <c r="C72" s="26"/>
      <c r="D72" s="2"/>
      <c r="E72" s="2"/>
      <c r="F72" s="28">
        <v>4</v>
      </c>
      <c r="G72" s="28">
        <v>3</v>
      </c>
      <c r="H72" s="29">
        <v>5</v>
      </c>
      <c r="I72" s="29">
        <v>4</v>
      </c>
      <c r="J72" s="29">
        <v>4</v>
      </c>
      <c r="K72" s="29">
        <v>4</v>
      </c>
      <c r="N72"/>
      <c r="O72"/>
      <c r="P72"/>
      <c r="Q72"/>
    </row>
    <row r="73" spans="1:17" x14ac:dyDescent="0.25">
      <c r="A73" s="9"/>
      <c r="D73" s="1"/>
      <c r="E73" s="1"/>
      <c r="F73" s="2"/>
      <c r="G73" s="2"/>
      <c r="H73" s="5"/>
      <c r="I73" s="5"/>
      <c r="J73" s="5"/>
      <c r="K73" s="5"/>
      <c r="L73" s="9"/>
    </row>
    <row r="74" spans="1:17" ht="15.75" thickBot="1" x14ac:dyDescent="0.3">
      <c r="A74" s="9"/>
      <c r="B74" s="2"/>
      <c r="C74" s="2"/>
      <c r="D74" s="2"/>
      <c r="E74" s="2"/>
      <c r="F74" s="37">
        <v>1</v>
      </c>
      <c r="G74" s="37">
        <v>2</v>
      </c>
      <c r="H74" s="37">
        <v>3</v>
      </c>
      <c r="I74" s="37">
        <v>4</v>
      </c>
      <c r="J74" s="37">
        <v>5</v>
      </c>
      <c r="K74" s="37"/>
      <c r="L74" s="38"/>
    </row>
    <row r="75" spans="1:17" x14ac:dyDescent="0.25">
      <c r="A75" s="48" t="s">
        <v>113</v>
      </c>
      <c r="B75" s="49" t="s">
        <v>1</v>
      </c>
      <c r="C75" s="49" t="s">
        <v>87</v>
      </c>
      <c r="D75" s="49" t="s">
        <v>2</v>
      </c>
      <c r="E75" s="49" t="s">
        <v>3</v>
      </c>
      <c r="F75" s="49" t="s">
        <v>4</v>
      </c>
      <c r="G75" s="49" t="s">
        <v>22</v>
      </c>
      <c r="H75" s="49" t="s">
        <v>5</v>
      </c>
      <c r="I75" s="49" t="s">
        <v>6</v>
      </c>
      <c r="J75" s="49" t="s">
        <v>7</v>
      </c>
      <c r="K75" s="50" t="s">
        <v>8</v>
      </c>
      <c r="L75" s="51" t="s">
        <v>86</v>
      </c>
    </row>
    <row r="76" spans="1:17" x14ac:dyDescent="0.25">
      <c r="A76" s="52">
        <v>1</v>
      </c>
      <c r="B76" s="10" t="s">
        <v>58</v>
      </c>
      <c r="C76" s="10">
        <v>8997</v>
      </c>
      <c r="D76" s="3" t="s">
        <v>30</v>
      </c>
      <c r="E76" s="3" t="s">
        <v>21</v>
      </c>
      <c r="F76" s="35">
        <v>558</v>
      </c>
      <c r="G76" s="11"/>
      <c r="H76" s="36">
        <v>561</v>
      </c>
      <c r="I76" s="36">
        <v>555</v>
      </c>
      <c r="J76" s="19"/>
      <c r="K76" s="18">
        <v>550</v>
      </c>
      <c r="L76" s="53">
        <f t="shared" ref="L76:L84" si="15">Q76</f>
        <v>2224</v>
      </c>
      <c r="N76">
        <f t="shared" ref="N76:N84" si="16">IF(COUNT(F76,G76,H76,I76,J76)&gt;=1,LARGE(F76:J76,1),"0")</f>
        <v>561</v>
      </c>
      <c r="O76">
        <f t="shared" ref="O76:O84" si="17">IF(COUNT(F76:J76)&gt;=2,LARGE(F76:J76,2),"0")</f>
        <v>558</v>
      </c>
      <c r="P76">
        <f t="shared" ref="P76:P84" si="18">IF(COUNT(F76:J76)&gt;=3,LARGE(F76:J76,3),"0")</f>
        <v>555</v>
      </c>
      <c r="Q76">
        <f t="shared" ref="Q76:Q84" si="19">SUM(N76:P76)+K76</f>
        <v>2224</v>
      </c>
    </row>
    <row r="77" spans="1:17" x14ac:dyDescent="0.25">
      <c r="A77" s="52">
        <v>2</v>
      </c>
      <c r="B77" s="10" t="s">
        <v>57</v>
      </c>
      <c r="C77" s="10">
        <v>6565</v>
      </c>
      <c r="D77" s="3" t="s">
        <v>9</v>
      </c>
      <c r="E77" s="3" t="s">
        <v>21</v>
      </c>
      <c r="F77" s="35">
        <v>539</v>
      </c>
      <c r="G77" s="35">
        <v>561</v>
      </c>
      <c r="H77" s="36">
        <v>547</v>
      </c>
      <c r="I77" s="31"/>
      <c r="J77" s="19"/>
      <c r="K77" s="18">
        <v>563</v>
      </c>
      <c r="L77" s="53">
        <f t="shared" si="15"/>
        <v>2210</v>
      </c>
      <c r="N77">
        <f t="shared" si="16"/>
        <v>561</v>
      </c>
      <c r="O77">
        <f t="shared" si="17"/>
        <v>547</v>
      </c>
      <c r="P77">
        <f t="shared" si="18"/>
        <v>539</v>
      </c>
      <c r="Q77">
        <f t="shared" si="19"/>
        <v>2210</v>
      </c>
    </row>
    <row r="78" spans="1:17" ht="15.75" thickBot="1" x14ac:dyDescent="0.3">
      <c r="A78" s="70">
        <v>3</v>
      </c>
      <c r="B78" s="56" t="s">
        <v>37</v>
      </c>
      <c r="C78" s="56">
        <v>9301</v>
      </c>
      <c r="D78" s="58" t="s">
        <v>9</v>
      </c>
      <c r="E78" s="58" t="s">
        <v>21</v>
      </c>
      <c r="F78" s="59">
        <v>558</v>
      </c>
      <c r="G78" s="59">
        <v>546</v>
      </c>
      <c r="H78" s="61">
        <v>533</v>
      </c>
      <c r="I78" s="76"/>
      <c r="J78" s="75"/>
      <c r="K78" s="62">
        <v>527</v>
      </c>
      <c r="L78" s="63">
        <f t="shared" si="15"/>
        <v>2164</v>
      </c>
      <c r="N78">
        <f t="shared" si="16"/>
        <v>558</v>
      </c>
      <c r="O78">
        <f t="shared" si="17"/>
        <v>546</v>
      </c>
      <c r="P78">
        <f t="shared" si="18"/>
        <v>533</v>
      </c>
      <c r="Q78">
        <f t="shared" si="19"/>
        <v>2164</v>
      </c>
    </row>
    <row r="79" spans="1:17" x14ac:dyDescent="0.25">
      <c r="A79" s="39">
        <v>4</v>
      </c>
      <c r="B79" s="65" t="s">
        <v>28</v>
      </c>
      <c r="C79" s="65">
        <v>9578</v>
      </c>
      <c r="D79" s="67" t="s">
        <v>19</v>
      </c>
      <c r="E79" s="67" t="s">
        <v>21</v>
      </c>
      <c r="F79" s="67">
        <v>496</v>
      </c>
      <c r="G79" s="67">
        <v>511</v>
      </c>
      <c r="H79" s="45"/>
      <c r="I79" s="44"/>
      <c r="J79" s="45"/>
      <c r="K79" s="46">
        <v>498</v>
      </c>
      <c r="L79" s="47">
        <f t="shared" si="15"/>
        <v>1505</v>
      </c>
      <c r="N79">
        <f t="shared" si="16"/>
        <v>511</v>
      </c>
      <c r="O79">
        <f t="shared" si="17"/>
        <v>496</v>
      </c>
      <c r="P79" t="str">
        <f t="shared" si="18"/>
        <v>0</v>
      </c>
      <c r="Q79">
        <f t="shared" si="19"/>
        <v>1505</v>
      </c>
    </row>
    <row r="80" spans="1:17" x14ac:dyDescent="0.25">
      <c r="A80" s="17">
        <v>5</v>
      </c>
      <c r="B80" s="10" t="s">
        <v>85</v>
      </c>
      <c r="C80" s="10">
        <v>9910</v>
      </c>
      <c r="D80" s="3" t="s">
        <v>26</v>
      </c>
      <c r="E80" s="3" t="s">
        <v>21</v>
      </c>
      <c r="F80" s="11"/>
      <c r="G80" s="11"/>
      <c r="H80" s="17">
        <v>542</v>
      </c>
      <c r="I80" s="31"/>
      <c r="J80" s="19"/>
      <c r="K80" s="18">
        <v>519</v>
      </c>
      <c r="L80" s="22">
        <f t="shared" si="15"/>
        <v>1061</v>
      </c>
      <c r="N80">
        <f t="shared" si="16"/>
        <v>542</v>
      </c>
      <c r="O80" t="str">
        <f t="shared" si="17"/>
        <v>0</v>
      </c>
      <c r="P80" t="str">
        <f t="shared" si="18"/>
        <v>0</v>
      </c>
      <c r="Q80">
        <f t="shared" si="19"/>
        <v>1061</v>
      </c>
    </row>
    <row r="81" spans="1:17" x14ac:dyDescent="0.25">
      <c r="A81" s="17">
        <v>6</v>
      </c>
      <c r="B81" s="10" t="s">
        <v>69</v>
      </c>
      <c r="C81" s="10">
        <v>9728</v>
      </c>
      <c r="D81" s="3" t="s">
        <v>51</v>
      </c>
      <c r="E81" s="3" t="s">
        <v>21</v>
      </c>
      <c r="F81" s="11"/>
      <c r="G81" s="3">
        <v>501</v>
      </c>
      <c r="H81" s="19"/>
      <c r="I81" s="31"/>
      <c r="J81" s="19"/>
      <c r="K81" s="18">
        <v>494</v>
      </c>
      <c r="L81" s="22">
        <f t="shared" si="15"/>
        <v>995</v>
      </c>
      <c r="N81">
        <f t="shared" si="16"/>
        <v>501</v>
      </c>
      <c r="O81" t="str">
        <f t="shared" si="17"/>
        <v>0</v>
      </c>
      <c r="P81" t="str">
        <f t="shared" si="18"/>
        <v>0</v>
      </c>
      <c r="Q81">
        <f t="shared" si="19"/>
        <v>995</v>
      </c>
    </row>
    <row r="82" spans="1:17" x14ac:dyDescent="0.25">
      <c r="A82" s="17">
        <v>7</v>
      </c>
      <c r="B82" s="10" t="s">
        <v>98</v>
      </c>
      <c r="C82" s="10">
        <v>9504</v>
      </c>
      <c r="D82" s="3" t="s">
        <v>30</v>
      </c>
      <c r="E82" s="3" t="s">
        <v>21</v>
      </c>
      <c r="F82" s="32"/>
      <c r="G82" s="32"/>
      <c r="H82" s="31"/>
      <c r="I82" s="31"/>
      <c r="J82" s="17">
        <v>498</v>
      </c>
      <c r="K82" s="18">
        <v>491</v>
      </c>
      <c r="L82" s="22">
        <f t="shared" si="15"/>
        <v>989</v>
      </c>
      <c r="N82">
        <f t="shared" si="16"/>
        <v>498</v>
      </c>
      <c r="O82" t="str">
        <f t="shared" si="17"/>
        <v>0</v>
      </c>
      <c r="P82" t="str">
        <f t="shared" si="18"/>
        <v>0</v>
      </c>
      <c r="Q82">
        <f t="shared" si="19"/>
        <v>989</v>
      </c>
    </row>
    <row r="83" spans="1:17" x14ac:dyDescent="0.25">
      <c r="A83" s="17">
        <v>8</v>
      </c>
      <c r="B83" s="10" t="s">
        <v>70</v>
      </c>
      <c r="C83" s="10">
        <v>9723</v>
      </c>
      <c r="D83" s="3" t="s">
        <v>51</v>
      </c>
      <c r="E83" s="3" t="s">
        <v>21</v>
      </c>
      <c r="F83" s="11"/>
      <c r="G83" s="3">
        <v>500</v>
      </c>
      <c r="H83" s="19"/>
      <c r="I83" s="31"/>
      <c r="J83" s="17">
        <v>449</v>
      </c>
      <c r="K83" s="31"/>
      <c r="L83" s="22">
        <f t="shared" si="15"/>
        <v>949</v>
      </c>
      <c r="N83">
        <f t="shared" si="16"/>
        <v>500</v>
      </c>
      <c r="O83">
        <f t="shared" si="17"/>
        <v>449</v>
      </c>
      <c r="P83" t="str">
        <f t="shared" si="18"/>
        <v>0</v>
      </c>
      <c r="Q83">
        <f t="shared" si="19"/>
        <v>949</v>
      </c>
    </row>
    <row r="84" spans="1:17" x14ac:dyDescent="0.25">
      <c r="A84" s="17">
        <v>9</v>
      </c>
      <c r="B84" s="10" t="s">
        <v>99</v>
      </c>
      <c r="C84" s="10">
        <v>9947</v>
      </c>
      <c r="D84" s="3" t="s">
        <v>19</v>
      </c>
      <c r="E84" s="3" t="s">
        <v>21</v>
      </c>
      <c r="F84" s="32"/>
      <c r="G84" s="32"/>
      <c r="H84" s="31"/>
      <c r="I84" s="31"/>
      <c r="J84" s="19"/>
      <c r="K84" s="18">
        <v>430</v>
      </c>
      <c r="L84" s="22">
        <f t="shared" si="15"/>
        <v>430</v>
      </c>
      <c r="N84" t="str">
        <f t="shared" si="16"/>
        <v>0</v>
      </c>
      <c r="O84" t="str">
        <f t="shared" si="17"/>
        <v>0</v>
      </c>
      <c r="P84" t="str">
        <f t="shared" si="18"/>
        <v>0</v>
      </c>
      <c r="Q84">
        <f t="shared" si="19"/>
        <v>430</v>
      </c>
    </row>
    <row r="85" spans="1:17" s="9" customFormat="1" x14ac:dyDescent="0.25">
      <c r="B85" s="5"/>
      <c r="C85" s="26"/>
      <c r="D85" s="2"/>
      <c r="E85" s="2"/>
      <c r="F85" s="28">
        <v>4</v>
      </c>
      <c r="G85" s="28">
        <v>5</v>
      </c>
      <c r="H85" s="29">
        <v>4</v>
      </c>
      <c r="I85" s="29">
        <v>1</v>
      </c>
      <c r="J85" s="29">
        <v>2</v>
      </c>
      <c r="K85" s="29">
        <v>8</v>
      </c>
      <c r="N85"/>
      <c r="O85"/>
      <c r="P85"/>
      <c r="Q85"/>
    </row>
    <row r="86" spans="1:17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7" x14ac:dyDescent="0.25">
      <c r="A87" s="9"/>
      <c r="D87" s="1"/>
      <c r="E87" s="1"/>
      <c r="F87" s="2"/>
      <c r="G87" s="2"/>
      <c r="H87" s="5"/>
      <c r="I87" s="5"/>
      <c r="J87" s="5"/>
      <c r="K87" s="5"/>
      <c r="L87" s="9"/>
    </row>
    <row r="88" spans="1:17" x14ac:dyDescent="0.25">
      <c r="A88" s="9"/>
      <c r="B88" s="2"/>
      <c r="C88" s="2"/>
      <c r="D88" s="2"/>
      <c r="E88" s="2"/>
      <c r="F88" s="6">
        <v>1</v>
      </c>
      <c r="G88" s="6">
        <v>2</v>
      </c>
      <c r="H88" s="6">
        <v>3</v>
      </c>
      <c r="I88" s="6">
        <v>4</v>
      </c>
      <c r="J88" s="6">
        <v>5</v>
      </c>
      <c r="K88" s="6"/>
      <c r="L88" s="20"/>
    </row>
    <row r="89" spans="1:17" x14ac:dyDescent="0.25">
      <c r="A89" s="9"/>
      <c r="B89" s="7" t="s">
        <v>1</v>
      </c>
      <c r="C89" s="7" t="s">
        <v>87</v>
      </c>
      <c r="D89" s="7" t="s">
        <v>2</v>
      </c>
      <c r="E89" s="7" t="s">
        <v>3</v>
      </c>
      <c r="F89" s="7" t="s">
        <v>4</v>
      </c>
      <c r="G89" s="7" t="s">
        <v>22</v>
      </c>
      <c r="H89" s="7" t="s">
        <v>5</v>
      </c>
      <c r="I89" s="7" t="s">
        <v>6</v>
      </c>
      <c r="J89" s="7" t="s">
        <v>7</v>
      </c>
      <c r="K89" s="12" t="s">
        <v>8</v>
      </c>
      <c r="L89" s="21" t="s">
        <v>86</v>
      </c>
    </row>
    <row r="90" spans="1:17" x14ac:dyDescent="0.25">
      <c r="A90" s="9"/>
      <c r="B90" s="10" t="s">
        <v>97</v>
      </c>
      <c r="C90" s="10">
        <v>9096</v>
      </c>
      <c r="D90" s="3" t="s">
        <v>9</v>
      </c>
      <c r="E90" s="3" t="s">
        <v>96</v>
      </c>
      <c r="F90" s="32"/>
      <c r="G90" s="32"/>
      <c r="H90" s="31"/>
      <c r="I90" s="31"/>
      <c r="J90" s="19"/>
      <c r="K90" s="18">
        <v>546</v>
      </c>
      <c r="L90" s="22">
        <f>Q90</f>
        <v>546</v>
      </c>
      <c r="N90" t="str">
        <f t="shared" ref="N90" si="20">IF(COUNT(F90,G90,H90,I90,J90)&gt;=1,LARGE(F90:J90,1),"0")</f>
        <v>0</v>
      </c>
      <c r="O90" t="str">
        <f t="shared" ref="O90" si="21">IF(COUNT(F90:J90)&gt;=2,LARGE(F90:J90,2),"0")</f>
        <v>0</v>
      </c>
      <c r="P90" t="str">
        <f t="shared" ref="P90" si="22">IF(COUNT(F90:J90)&gt;=3,LARGE(F90:J90,3),"0")</f>
        <v>0</v>
      </c>
      <c r="Q90">
        <f t="shared" ref="Q90" si="23">SUM(N90:P90)+K90</f>
        <v>546</v>
      </c>
    </row>
    <row r="91" spans="1:17" s="9" customFormat="1" x14ac:dyDescent="0.25">
      <c r="B91" s="5"/>
      <c r="C91" s="26"/>
      <c r="D91" s="2"/>
      <c r="E91" s="2"/>
      <c r="F91" s="28">
        <v>0</v>
      </c>
      <c r="G91" s="28">
        <v>0</v>
      </c>
      <c r="H91" s="29">
        <v>0</v>
      </c>
      <c r="I91" s="29">
        <v>0</v>
      </c>
      <c r="J91" s="29">
        <v>0</v>
      </c>
      <c r="K91" s="29">
        <v>1</v>
      </c>
      <c r="N91"/>
      <c r="O91"/>
      <c r="P91"/>
      <c r="Q91"/>
    </row>
    <row r="93" spans="1:17" ht="21" x14ac:dyDescent="0.35">
      <c r="B93" s="16" t="s">
        <v>76</v>
      </c>
      <c r="C93" s="16"/>
      <c r="D93" s="1"/>
      <c r="E93" s="1"/>
      <c r="F93" s="2"/>
      <c r="G93" s="2"/>
      <c r="H93" s="5"/>
      <c r="I93" s="5"/>
      <c r="J93" s="5"/>
      <c r="K93" s="5"/>
    </row>
    <row r="94" spans="1:17" x14ac:dyDescent="0.25">
      <c r="B94" s="2"/>
      <c r="C94" s="2"/>
      <c r="D94" s="2"/>
      <c r="E94" s="2"/>
      <c r="F94" s="6">
        <v>1</v>
      </c>
      <c r="G94" s="6">
        <v>2</v>
      </c>
      <c r="H94" s="6">
        <v>3</v>
      </c>
      <c r="I94" s="6">
        <v>4</v>
      </c>
      <c r="J94" s="6">
        <v>5</v>
      </c>
      <c r="K94" s="6"/>
      <c r="L94" s="6"/>
    </row>
    <row r="95" spans="1:17" x14ac:dyDescent="0.25">
      <c r="B95" s="7" t="s">
        <v>1</v>
      </c>
      <c r="C95" s="7" t="s">
        <v>87</v>
      </c>
      <c r="D95" s="7" t="s">
        <v>2</v>
      </c>
      <c r="E95" s="7" t="s">
        <v>3</v>
      </c>
      <c r="F95" s="7" t="s">
        <v>4</v>
      </c>
      <c r="G95" s="7" t="s">
        <v>22</v>
      </c>
      <c r="H95" s="7" t="s">
        <v>5</v>
      </c>
      <c r="I95" s="7" t="s">
        <v>6</v>
      </c>
      <c r="J95" s="7" t="s">
        <v>7</v>
      </c>
      <c r="K95" s="12" t="s">
        <v>111</v>
      </c>
      <c r="L95" s="21" t="s">
        <v>86</v>
      </c>
    </row>
    <row r="96" spans="1:17" x14ac:dyDescent="0.25">
      <c r="B96" s="4" t="s">
        <v>78</v>
      </c>
      <c r="C96" s="23">
        <v>6702</v>
      </c>
      <c r="D96" s="3" t="s">
        <v>79</v>
      </c>
      <c r="E96" s="3" t="s">
        <v>110</v>
      </c>
      <c r="F96" s="3">
        <v>520</v>
      </c>
      <c r="G96" s="11"/>
      <c r="H96" s="25"/>
      <c r="I96" s="33"/>
      <c r="J96" s="25"/>
      <c r="K96" s="13">
        <v>507</v>
      </c>
      <c r="L96" s="22">
        <f>Q96</f>
        <v>1027</v>
      </c>
      <c r="N96">
        <f>IF(COUNT(F96,G96,H96,I96,J96)&gt;=1,LARGE(F96:J96,1),"0")</f>
        <v>520</v>
      </c>
      <c r="O96" t="str">
        <f>IF(COUNT(F96:J96)&gt;=2,LARGE(F96:J96,2),"0")</f>
        <v>0</v>
      </c>
      <c r="P96" t="str">
        <f>IF(COUNT(F96:J96)&gt;=3,LARGE(F96:J96,3),"0")</f>
        <v>0</v>
      </c>
      <c r="Q96">
        <f>SUM(N96:P96)+K96</f>
        <v>1027</v>
      </c>
    </row>
    <row r="97" spans="2:17" x14ac:dyDescent="0.25">
      <c r="B97" s="4" t="s">
        <v>77</v>
      </c>
      <c r="C97" s="23">
        <v>9112</v>
      </c>
      <c r="D97" s="3" t="s">
        <v>9</v>
      </c>
      <c r="E97" s="3" t="s">
        <v>109</v>
      </c>
      <c r="F97" s="3">
        <v>462</v>
      </c>
      <c r="G97" s="11"/>
      <c r="H97" s="25"/>
      <c r="I97" s="33"/>
      <c r="J97" s="25"/>
      <c r="K97" s="34">
        <v>478</v>
      </c>
      <c r="L97" s="22">
        <f>Q97</f>
        <v>940</v>
      </c>
      <c r="N97">
        <f>IF(COUNT(F97,G97,H97,I97,J97)&gt;=1,LARGE(F97:J97,1),"0")</f>
        <v>462</v>
      </c>
      <c r="O97" t="str">
        <f>IF(COUNT(F97:J97)&gt;=2,LARGE(F97:J97,2),"0")</f>
        <v>0</v>
      </c>
      <c r="P97" t="str">
        <f>IF(COUNT(F97:J97)&gt;=3,LARGE(F97:J97,3),"0")</f>
        <v>0</v>
      </c>
      <c r="Q97">
        <f>SUM(N97:P97)+K97</f>
        <v>940</v>
      </c>
    </row>
    <row r="98" spans="2:17" s="9" customFormat="1" x14ac:dyDescent="0.25">
      <c r="B98" s="5"/>
      <c r="C98" s="26"/>
      <c r="D98" s="2"/>
      <c r="E98" s="2"/>
      <c r="F98" s="28">
        <v>2</v>
      </c>
      <c r="G98" s="28">
        <v>0</v>
      </c>
      <c r="H98" s="29">
        <v>0</v>
      </c>
      <c r="I98" s="29">
        <v>0</v>
      </c>
      <c r="J98" s="29">
        <v>0</v>
      </c>
      <c r="K98" s="29">
        <v>1</v>
      </c>
    </row>
    <row r="101" spans="2:17" x14ac:dyDescent="0.25">
      <c r="B101" s="77" t="s">
        <v>93</v>
      </c>
      <c r="C101" s="77"/>
      <c r="D101" s="77"/>
      <c r="E101" s="77"/>
      <c r="F101" s="7" t="s">
        <v>4</v>
      </c>
      <c r="G101" s="7" t="s">
        <v>22</v>
      </c>
      <c r="H101" s="7" t="s">
        <v>5</v>
      </c>
      <c r="I101" s="7" t="s">
        <v>6</v>
      </c>
      <c r="J101" s="7" t="s">
        <v>7</v>
      </c>
      <c r="K101" s="12" t="s">
        <v>8</v>
      </c>
      <c r="L101" s="21" t="s">
        <v>94</v>
      </c>
    </row>
    <row r="102" spans="2:17" x14ac:dyDescent="0.25">
      <c r="F102" s="29">
        <f>F98+F85+F72+F61+F52+F12</f>
        <v>32</v>
      </c>
      <c r="G102" s="29">
        <f>G98+G85+G72+G61+G52+G12</f>
        <v>30</v>
      </c>
      <c r="H102" s="29">
        <f>H98+H85+H72+H61+H52+H12</f>
        <v>29</v>
      </c>
      <c r="I102" s="29">
        <f>I98+I85+I72+I61+I52+I12</f>
        <v>14</v>
      </c>
      <c r="J102" s="29">
        <v>28</v>
      </c>
      <c r="K102" s="29">
        <f>K98+K91+K85+K61+K52+K12</f>
        <v>38</v>
      </c>
      <c r="L102" s="27">
        <f>AVERAGE(F102:J102)</f>
        <v>26.6</v>
      </c>
    </row>
  </sheetData>
  <sortState ref="B96:Q97">
    <sortCondition descending="1" ref="L96:L97"/>
  </sortState>
  <mergeCells count="3">
    <mergeCell ref="B101:E101"/>
    <mergeCell ref="A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2024-12-20T14:27:25Z</dcterms:modified>
</cp:coreProperties>
</file>